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9440" windowHeight="14475" activeTab="1"/>
  </bookViews>
  <sheets>
    <sheet name="Påmelding" sheetId="2" r:id="rId1"/>
    <sheet name="Startliste NM Lag" sheetId="1" r:id="rId2"/>
  </sheets>
  <definedNames>
    <definedName name="_xlnm.Print_Area" localSheetId="0">Påmelding!$A:$O</definedName>
    <definedName name="_xlnm.Print_Area" localSheetId="1">'Startliste NM Lag'!$A$1:$M$150</definedName>
    <definedName name="_xlnm.Print_Titles" localSheetId="1">'Startliste NM Lag'!$1:$3</definedName>
  </definedNames>
  <calcPr calcId="15000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33" i="2" l="1"/>
  <c r="H33" i="2"/>
  <c r="I33" i="2"/>
  <c r="J33" i="2"/>
  <c r="K33" i="2"/>
  <c r="L33" i="2"/>
  <c r="M33" i="2"/>
  <c r="G33" i="2"/>
  <c r="O32" i="2"/>
  <c r="H32" i="2"/>
  <c r="I32" i="2"/>
  <c r="J32" i="2"/>
  <c r="K32" i="2"/>
  <c r="L32" i="2"/>
  <c r="M32" i="2"/>
  <c r="G32" i="2"/>
  <c r="N28" i="2"/>
  <c r="N27" i="2"/>
  <c r="N23" i="2"/>
  <c r="N22" i="2"/>
  <c r="O96" i="2"/>
  <c r="H96" i="2"/>
  <c r="I96" i="2"/>
  <c r="J96" i="2"/>
  <c r="K96" i="2"/>
  <c r="L96" i="2"/>
  <c r="M96" i="2"/>
  <c r="G96" i="2"/>
  <c r="N88" i="2"/>
  <c r="O106" i="2"/>
  <c r="H106" i="2"/>
  <c r="I106" i="2"/>
  <c r="J106" i="2"/>
  <c r="K106" i="2"/>
  <c r="L106" i="2"/>
  <c r="M106" i="2"/>
  <c r="G106" i="2"/>
  <c r="H138" i="1"/>
  <c r="O57" i="2"/>
  <c r="O58" i="2"/>
  <c r="O59" i="2"/>
  <c r="M57" i="2"/>
  <c r="M58" i="2"/>
  <c r="M59" i="2"/>
  <c r="H57" i="2"/>
  <c r="H58" i="2"/>
  <c r="H59" i="2"/>
  <c r="I57" i="2"/>
  <c r="I58" i="2"/>
  <c r="I59" i="2"/>
  <c r="J57" i="2"/>
  <c r="J58" i="2"/>
  <c r="J59" i="2"/>
  <c r="K57" i="2"/>
  <c r="K58" i="2"/>
  <c r="K59" i="2"/>
  <c r="L57" i="2"/>
  <c r="L58" i="2"/>
  <c r="L59" i="2"/>
  <c r="G57" i="2"/>
  <c r="G58" i="2"/>
  <c r="G59" i="2"/>
  <c r="I74" i="2"/>
  <c r="I75" i="2"/>
  <c r="I81" i="2"/>
  <c r="O74" i="2"/>
  <c r="O75" i="2"/>
  <c r="O81" i="2"/>
  <c r="G74" i="2"/>
  <c r="G75" i="2"/>
  <c r="G81" i="2"/>
  <c r="H74" i="2"/>
  <c r="H75" i="2"/>
  <c r="H81" i="2"/>
  <c r="J74" i="2"/>
  <c r="J75" i="2"/>
  <c r="J81" i="2"/>
  <c r="K74" i="2"/>
  <c r="K75" i="2"/>
  <c r="K81" i="2"/>
  <c r="L74" i="2"/>
  <c r="L75" i="2"/>
  <c r="L81" i="2"/>
  <c r="M74" i="2"/>
  <c r="M75" i="2"/>
  <c r="M81" i="2"/>
  <c r="N81" i="2"/>
  <c r="O20" i="2"/>
  <c r="O39" i="2"/>
  <c r="O46" i="2"/>
  <c r="O66" i="2"/>
  <c r="O82" i="2"/>
  <c r="O107" i="2"/>
  <c r="O121" i="2"/>
  <c r="O124" i="2"/>
  <c r="H20" i="2"/>
  <c r="H39" i="2"/>
  <c r="H46" i="2"/>
  <c r="H66" i="2"/>
  <c r="H82" i="2"/>
  <c r="H107" i="2"/>
  <c r="H121" i="2"/>
  <c r="H124" i="2"/>
  <c r="I20" i="2"/>
  <c r="I39" i="2"/>
  <c r="I46" i="2"/>
  <c r="I66" i="2"/>
  <c r="I82" i="2"/>
  <c r="I107" i="2"/>
  <c r="I121" i="2"/>
  <c r="I124" i="2"/>
  <c r="J20" i="2"/>
  <c r="J39" i="2"/>
  <c r="J46" i="2"/>
  <c r="J66" i="2"/>
  <c r="J82" i="2"/>
  <c r="J107" i="2"/>
  <c r="J121" i="2"/>
  <c r="J124" i="2"/>
  <c r="K82" i="2"/>
  <c r="K20" i="2"/>
  <c r="K39" i="2"/>
  <c r="K46" i="2"/>
  <c r="K66" i="2"/>
  <c r="K107" i="2"/>
  <c r="K121" i="2"/>
  <c r="K124" i="2"/>
  <c r="L20" i="2"/>
  <c r="L39" i="2"/>
  <c r="L46" i="2"/>
  <c r="L66" i="2"/>
  <c r="L82" i="2"/>
  <c r="L107" i="2"/>
  <c r="L121" i="2"/>
  <c r="L124" i="2"/>
  <c r="M20" i="2"/>
  <c r="M39" i="2"/>
  <c r="M46" i="2"/>
  <c r="M66" i="2"/>
  <c r="M82" i="2"/>
  <c r="M107" i="2"/>
  <c r="M121" i="2"/>
  <c r="M124" i="2"/>
  <c r="G20" i="2"/>
  <c r="G39" i="2"/>
  <c r="G46" i="2"/>
  <c r="G66" i="2"/>
  <c r="G82" i="2"/>
  <c r="G107" i="2"/>
  <c r="G121" i="2"/>
  <c r="G124" i="2"/>
  <c r="O19" i="2"/>
  <c r="O95" i="2"/>
  <c r="O113" i="2"/>
  <c r="O123" i="2"/>
  <c r="H19" i="2"/>
  <c r="H95" i="2"/>
  <c r="H113" i="2"/>
  <c r="H123" i="2"/>
  <c r="I19" i="2"/>
  <c r="I95" i="2"/>
  <c r="I113" i="2"/>
  <c r="I123" i="2"/>
  <c r="J19" i="2"/>
  <c r="J95" i="2"/>
  <c r="J113" i="2"/>
  <c r="J123" i="2"/>
  <c r="K19" i="2"/>
  <c r="K95" i="2"/>
  <c r="K113" i="2"/>
  <c r="K123" i="2"/>
  <c r="L19" i="2"/>
  <c r="L95" i="2"/>
  <c r="L113" i="2"/>
  <c r="L123" i="2"/>
  <c r="M19" i="2"/>
  <c r="M95" i="2"/>
  <c r="M113" i="2"/>
  <c r="M123" i="2"/>
  <c r="G19" i="2"/>
  <c r="G95" i="2"/>
  <c r="G113" i="2"/>
  <c r="G123" i="2"/>
  <c r="N52" i="2"/>
  <c r="O21" i="2"/>
  <c r="H21" i="2"/>
  <c r="I21" i="2"/>
  <c r="J21" i="2"/>
  <c r="K21" i="2"/>
  <c r="L21" i="2"/>
  <c r="M21" i="2"/>
  <c r="G21" i="2"/>
  <c r="N20" i="2"/>
  <c r="N15" i="2"/>
  <c r="N14" i="2"/>
  <c r="N13" i="2"/>
  <c r="N12" i="2"/>
  <c r="N17" i="2"/>
  <c r="N16" i="2"/>
  <c r="N8" i="2"/>
  <c r="G114" i="2"/>
  <c r="O108" i="2"/>
  <c r="O114" i="2"/>
  <c r="G108" i="2"/>
  <c r="H108" i="2"/>
  <c r="I108" i="2"/>
  <c r="J108" i="2"/>
  <c r="K108" i="2"/>
  <c r="L108" i="2"/>
  <c r="M108" i="2"/>
  <c r="N113" i="2"/>
  <c r="N114" i="2"/>
  <c r="M114" i="2"/>
  <c r="L114" i="2"/>
  <c r="K114" i="2"/>
  <c r="J114" i="2"/>
  <c r="I114" i="2"/>
  <c r="H114" i="2"/>
  <c r="N112" i="2"/>
  <c r="N111" i="2"/>
  <c r="N110" i="2"/>
  <c r="N109" i="2"/>
  <c r="N49" i="2"/>
  <c r="H56" i="1"/>
  <c r="I97" i="2"/>
  <c r="K97" i="2"/>
  <c r="M97" i="2"/>
  <c r="L34" i="2"/>
  <c r="M34" i="2"/>
  <c r="H34" i="2"/>
  <c r="N31" i="2"/>
  <c r="N30" i="2"/>
  <c r="N29" i="2"/>
  <c r="O40" i="2"/>
  <c r="O47" i="2"/>
  <c r="O83" i="2"/>
  <c r="O122" i="2"/>
  <c r="H40" i="2"/>
  <c r="J47" i="2"/>
  <c r="J67" i="2"/>
  <c r="J83" i="2"/>
  <c r="K122" i="2"/>
  <c r="L67" i="2"/>
  <c r="L83" i="2"/>
  <c r="N58" i="2"/>
  <c r="G40" i="2"/>
  <c r="N50" i="2"/>
  <c r="N35" i="2"/>
  <c r="N104" i="2"/>
  <c r="N99" i="2"/>
  <c r="N101" i="2"/>
  <c r="N98" i="2"/>
  <c r="N100" i="2"/>
  <c r="N79" i="2"/>
  <c r="N68" i="2"/>
  <c r="N69" i="2"/>
  <c r="N65" i="2"/>
  <c r="K83" i="2"/>
  <c r="K67" i="2"/>
  <c r="K47" i="2"/>
  <c r="J122" i="2"/>
  <c r="J40" i="2"/>
  <c r="N61" i="2"/>
  <c r="N25" i="2"/>
  <c r="N24" i="2"/>
  <c r="N26" i="2"/>
  <c r="N51" i="2"/>
  <c r="N64" i="2"/>
  <c r="N78" i="2"/>
  <c r="N80" i="2"/>
  <c r="I47" i="2"/>
  <c r="M47" i="2"/>
  <c r="G47" i="2"/>
  <c r="N56" i="2"/>
  <c r="N55" i="2"/>
  <c r="N54" i="2"/>
  <c r="N92" i="2"/>
  <c r="N93" i="2"/>
  <c r="N90" i="2"/>
  <c r="N44" i="2"/>
  <c r="L122" i="2"/>
  <c r="I40" i="2"/>
  <c r="M40" i="2"/>
  <c r="N36" i="2"/>
  <c r="N102" i="2"/>
  <c r="N103" i="2"/>
  <c r="N7" i="2"/>
  <c r="N11" i="2"/>
  <c r="N5" i="2"/>
  <c r="N6" i="2"/>
  <c r="N10" i="2"/>
  <c r="N9" i="2"/>
  <c r="N18" i="2"/>
  <c r="N37" i="2"/>
  <c r="N38" i="2"/>
  <c r="N43" i="2"/>
  <c r="N41" i="2"/>
  <c r="N42" i="2"/>
  <c r="N45" i="2"/>
  <c r="N48" i="2"/>
  <c r="N53" i="2"/>
  <c r="N60" i="2"/>
  <c r="N62" i="2"/>
  <c r="N63" i="2"/>
  <c r="G67" i="2"/>
  <c r="H67" i="2"/>
  <c r="I67" i="2"/>
  <c r="M67" i="2"/>
  <c r="O67" i="2"/>
  <c r="N71" i="2"/>
  <c r="N72" i="2"/>
  <c r="N73" i="2"/>
  <c r="N70" i="2"/>
  <c r="N76" i="2"/>
  <c r="N77" i="2"/>
  <c r="H83" i="2"/>
  <c r="I83" i="2"/>
  <c r="M83" i="2"/>
  <c r="N84" i="2"/>
  <c r="N85" i="2"/>
  <c r="N86" i="2"/>
  <c r="N87" i="2"/>
  <c r="N91" i="2"/>
  <c r="N89" i="2"/>
  <c r="N94" i="2"/>
  <c r="H97" i="2"/>
  <c r="L97" i="2"/>
  <c r="O97" i="2"/>
  <c r="N105" i="2"/>
  <c r="N115" i="2"/>
  <c r="N117" i="2"/>
  <c r="N119" i="2"/>
  <c r="N118" i="2"/>
  <c r="N116" i="2"/>
  <c r="N120" i="2"/>
  <c r="G122" i="2"/>
  <c r="H122" i="2"/>
  <c r="M122" i="2"/>
  <c r="G83" i="2"/>
  <c r="L40" i="2"/>
  <c r="I122" i="2"/>
  <c r="N57" i="2"/>
  <c r="H139" i="1"/>
  <c r="N32" i="2"/>
  <c r="N59" i="2"/>
  <c r="N46" i="2"/>
  <c r="N47" i="2"/>
  <c r="N107" i="2"/>
  <c r="I125" i="2"/>
  <c r="N66" i="2"/>
  <c r="N67" i="2"/>
  <c r="I34" i="2"/>
  <c r="G97" i="2"/>
  <c r="M125" i="2"/>
  <c r="J34" i="2"/>
  <c r="N74" i="2"/>
  <c r="N75" i="2"/>
  <c r="K125" i="2"/>
  <c r="J97" i="2"/>
  <c r="N33" i="2"/>
  <c r="N34" i="2"/>
  <c r="K34" i="2"/>
  <c r="N82" i="2"/>
  <c r="N83" i="2"/>
  <c r="O34" i="2"/>
  <c r="N96" i="2"/>
  <c r="N39" i="2"/>
  <c r="N40" i="2"/>
  <c r="L47" i="2"/>
  <c r="N19" i="2"/>
  <c r="K40" i="2"/>
  <c r="N21" i="2"/>
  <c r="N121" i="2"/>
  <c r="N122" i="2"/>
  <c r="N106" i="2"/>
  <c r="N108" i="2"/>
  <c r="G34" i="2"/>
  <c r="N95" i="2"/>
  <c r="H47" i="2"/>
  <c r="L125" i="2"/>
  <c r="O125" i="2"/>
  <c r="J125" i="2"/>
  <c r="N97" i="2"/>
  <c r="N124" i="2"/>
  <c r="H125" i="2"/>
  <c r="N123" i="2"/>
  <c r="G125" i="2"/>
  <c r="N125" i="2"/>
</calcChain>
</file>

<file path=xl/sharedStrings.xml><?xml version="1.0" encoding="utf-8"?>
<sst xmlns="http://schemas.openxmlformats.org/spreadsheetml/2006/main" count="775" uniqueCount="190">
  <si>
    <t>Vekt-</t>
  </si>
  <si>
    <t>Kropps-</t>
  </si>
  <si>
    <t>Fødsels-</t>
  </si>
  <si>
    <t>Navn</t>
  </si>
  <si>
    <t>Lag</t>
  </si>
  <si>
    <t>Rykk</t>
  </si>
  <si>
    <t>Støt</t>
  </si>
  <si>
    <t>klasse</t>
  </si>
  <si>
    <t>vekt</t>
  </si>
  <si>
    <t>dato</t>
  </si>
  <si>
    <t>Kate-</t>
  </si>
  <si>
    <t>gori</t>
  </si>
  <si>
    <t>nr</t>
  </si>
  <si>
    <t>St</t>
  </si>
  <si>
    <t>JK</t>
  </si>
  <si>
    <t>M3</t>
  </si>
  <si>
    <t>SM</t>
  </si>
  <si>
    <t>AK Bjørgvin</t>
  </si>
  <si>
    <t>UM</t>
  </si>
  <si>
    <t>SK</t>
  </si>
  <si>
    <t>JM</t>
  </si>
  <si>
    <t>Larvik AK</t>
  </si>
  <si>
    <t>Tambarskjelvar IL</t>
  </si>
  <si>
    <t>Tore Gjøringbø</t>
  </si>
  <si>
    <t>Jantsen Øverås</t>
  </si>
  <si>
    <t>Sindre Rørstadbotnen</t>
  </si>
  <si>
    <t>M1</t>
  </si>
  <si>
    <t>Tønsberg-Kam.</t>
  </si>
  <si>
    <t>Stavanger VK</t>
  </si>
  <si>
    <t>M5</t>
  </si>
  <si>
    <t>Jan Nystrøm</t>
  </si>
  <si>
    <t>Trondheim AK</t>
  </si>
  <si>
    <t>M8</t>
  </si>
  <si>
    <t>Ole Magnus Strand</t>
  </si>
  <si>
    <t>Hitra VK</t>
  </si>
  <si>
    <t>Marit Årdalsbakke</t>
  </si>
  <si>
    <t xml:space="preserve"> </t>
  </si>
  <si>
    <t>Klubb</t>
  </si>
  <si>
    <t>Fødselsdato</t>
  </si>
  <si>
    <t>Kat.</t>
  </si>
  <si>
    <t>V.kl.</t>
  </si>
  <si>
    <t>Antall løftere</t>
  </si>
  <si>
    <t>For-</t>
  </si>
  <si>
    <t>Fall</t>
  </si>
  <si>
    <t>Sum kvinner</t>
  </si>
  <si>
    <t>Sum totalt</t>
  </si>
  <si>
    <t>UK</t>
  </si>
  <si>
    <t>Even H. Walaker</t>
  </si>
  <si>
    <t xml:space="preserve">  </t>
  </si>
  <si>
    <t>Totalt</t>
  </si>
  <si>
    <t>NM Lag</t>
  </si>
  <si>
    <t>I alt</t>
  </si>
  <si>
    <t>Grenland AK</t>
  </si>
  <si>
    <t>Atle Rønning Kauppinen</t>
  </si>
  <si>
    <t>+94</t>
  </si>
  <si>
    <t>M2</t>
  </si>
  <si>
    <t>Spydeberg Atletene</t>
  </si>
  <si>
    <t>Eskil Andersen</t>
  </si>
  <si>
    <t>Sandra Trædal</t>
  </si>
  <si>
    <t>M4</t>
  </si>
  <si>
    <t>NM Lag Veteraner</t>
  </si>
  <si>
    <t>NM Lag Senior menn elite</t>
  </si>
  <si>
    <t>Sum menn</t>
  </si>
  <si>
    <t>Kim Eirik Tollefsen</t>
  </si>
  <si>
    <t>M6</t>
  </si>
  <si>
    <t>Kim Aleksander Kværnø</t>
  </si>
  <si>
    <t>Nidelv IL</t>
  </si>
  <si>
    <t>Stein Inge Holstad</t>
  </si>
  <si>
    <t>Vebjørn Varlid</t>
  </si>
  <si>
    <t>Ronny Fevåg</t>
  </si>
  <si>
    <t>Sarah Hovden Øvsthus</t>
  </si>
  <si>
    <t>Lars Hage</t>
  </si>
  <si>
    <t>Daniel Roness</t>
  </si>
  <si>
    <t>Mariell Rørstadbotnen</t>
  </si>
  <si>
    <t>Ine Andersson</t>
  </si>
  <si>
    <t>Janne Skorpen Knudsen</t>
  </si>
  <si>
    <t>Aron Süssmann</t>
  </si>
  <si>
    <t>Tomas Fjeldberg</t>
  </si>
  <si>
    <t>Roger B. Myrholt</t>
  </si>
  <si>
    <t>Øystein Aleksander Skauge</t>
  </si>
  <si>
    <t>M9</t>
  </si>
  <si>
    <t>Torstein Gjervan</t>
  </si>
  <si>
    <t>EM</t>
  </si>
  <si>
    <t>EK</t>
  </si>
  <si>
    <t>Emma Hald</t>
  </si>
  <si>
    <t>Helene Skuggedal</t>
  </si>
  <si>
    <t>Sofie Prytz Løwer</t>
  </si>
  <si>
    <t>Rebekka Tao Jacobsen</t>
  </si>
  <si>
    <t>Breimsbygda IL</t>
  </si>
  <si>
    <t>Robert Andre Moldestad</t>
  </si>
  <si>
    <t>Leiv Arne Støyva Sårheim</t>
  </si>
  <si>
    <t>Ole-Kristoffer Sørland</t>
  </si>
  <si>
    <t>UG</t>
  </si>
  <si>
    <t>UJ</t>
  </si>
  <si>
    <t>NM Lag Junior menn</t>
  </si>
  <si>
    <t>NM Lag Ungdom gutter</t>
  </si>
  <si>
    <t>NM Lag Junior kvinner</t>
  </si>
  <si>
    <t>NM Lag Ungdom jenter</t>
  </si>
  <si>
    <t>NM Lag Elite Kvinner</t>
  </si>
  <si>
    <t>Hentik Walter Pettersen</t>
  </si>
  <si>
    <t>Robin Andresen</t>
  </si>
  <si>
    <t>Henrik Walter Pettersen</t>
  </si>
  <si>
    <t>Spydeberg Atetene</t>
  </si>
  <si>
    <t>Ole Morten Joneid</t>
  </si>
  <si>
    <t>Torgeir A. H. Berntsen</t>
  </si>
  <si>
    <t>Mari Rotmo</t>
  </si>
  <si>
    <t>Sol Anette Waaler</t>
  </si>
  <si>
    <t>Jøran Herfjord</t>
  </si>
  <si>
    <t>VM</t>
  </si>
  <si>
    <t>Tiril Boge</t>
  </si>
  <si>
    <t>Egon Vee-Haugen</t>
  </si>
  <si>
    <t>Bjørnar Olsen</t>
  </si>
  <si>
    <t>Camilla Eie</t>
  </si>
  <si>
    <t>Jarleif Amdal</t>
  </si>
  <si>
    <t>Mats Olsen</t>
  </si>
  <si>
    <t>Mariel Rørstadbotnen</t>
  </si>
  <si>
    <t>Maithe Eilander</t>
  </si>
  <si>
    <t>Julia Jordanger loen</t>
  </si>
  <si>
    <t>Vilde Sårheim</t>
  </si>
  <si>
    <t>Julia Jordanger Loen</t>
  </si>
  <si>
    <t>"UK"</t>
  </si>
  <si>
    <t>Roald Bjerkholt</t>
  </si>
  <si>
    <t>Roal Bjerkholt</t>
  </si>
  <si>
    <t>Forfall:</t>
  </si>
  <si>
    <t>NM Lag 2017 - påmelding</t>
  </si>
  <si>
    <t>Startliste NM Lag 2017</t>
  </si>
  <si>
    <t>Pulje 1, Fredag 17.11</t>
  </si>
  <si>
    <t>Pulje 2, Fredag 17.11</t>
  </si>
  <si>
    <t>Pulje 3, Fredag 17.11</t>
  </si>
  <si>
    <t>Pulje 4, Fredag 17.11</t>
  </si>
  <si>
    <t>Pulje 5, Fredag 17.11</t>
  </si>
  <si>
    <t>Pulje 6, Lørdag 18.11</t>
  </si>
  <si>
    <t>Pulje 7, Lørdag 18.11</t>
  </si>
  <si>
    <t>Pulje 8, Lørdag 18.11</t>
  </si>
  <si>
    <t>Pulje 11, Lørdag 18.11</t>
  </si>
  <si>
    <t>Sum lørdag 18.11</t>
  </si>
  <si>
    <t>Sum fredag 17.11</t>
  </si>
  <si>
    <t>Tysvær VK</t>
  </si>
  <si>
    <t>TYsvær VK</t>
  </si>
  <si>
    <t>Cecilie Nybru</t>
  </si>
  <si>
    <t>Alice Bråtveit Kirketeig</t>
  </si>
  <si>
    <t>Serina Eikemo Kallevik</t>
  </si>
  <si>
    <t>Lone Austerheim</t>
  </si>
  <si>
    <t>Oda Marie Myklebust</t>
  </si>
  <si>
    <t>Hedda Hauge Aasgård</t>
  </si>
  <si>
    <t>+75</t>
  </si>
  <si>
    <t>Marianne Hasfjord</t>
  </si>
  <si>
    <t>Øystein Sæten Hoff</t>
  </si>
  <si>
    <t>Petter N. Sæterdal</t>
  </si>
  <si>
    <t>Børge Aadland</t>
  </si>
  <si>
    <t>Håkon Eik Litland</t>
  </si>
  <si>
    <t>Hans kristian Lorentzen</t>
  </si>
  <si>
    <t>Kristen Brosvik</t>
  </si>
  <si>
    <t>Marcus Brratli</t>
  </si>
  <si>
    <t>Hans Sande</t>
  </si>
  <si>
    <t>Hans Kristian Lorentzen</t>
  </si>
  <si>
    <t>Marcus Bratli</t>
  </si>
  <si>
    <t>Patrik Welvestad</t>
  </si>
  <si>
    <t>Geir Amund Svan Hasle</t>
  </si>
  <si>
    <t>Kristian Kvalen</t>
  </si>
  <si>
    <t>Audun Reigstad</t>
  </si>
  <si>
    <t>Anders Albert</t>
  </si>
  <si>
    <t>Håvard Grostad</t>
  </si>
  <si>
    <t>Nidelv Il</t>
  </si>
  <si>
    <t>Agathe Skuggedal</t>
  </si>
  <si>
    <t>Terje Grimstad</t>
  </si>
  <si>
    <t>M7</t>
  </si>
  <si>
    <t>Thorkild Larsen</t>
  </si>
  <si>
    <t>Øistein Smith Larsen</t>
  </si>
  <si>
    <t>Martine Halvorsen Sønju</t>
  </si>
  <si>
    <t>Hilde Svalheim Markussen</t>
  </si>
  <si>
    <t>Aaron Johnsen</t>
  </si>
  <si>
    <t>Remy Aune</t>
  </si>
  <si>
    <t>Rebekka Tao Jakobsen</t>
  </si>
  <si>
    <t>+105</t>
  </si>
  <si>
    <t>Solveig Helene Smistad</t>
  </si>
  <si>
    <t>Mathias Hove Johansen</t>
  </si>
  <si>
    <t>Torgeir A. H. Bentsen</t>
  </si>
  <si>
    <t>Mikal Olaus Akseth</t>
  </si>
  <si>
    <t>Mikal  Olaus Akseth</t>
  </si>
  <si>
    <t>Øyitein Smith Larsen</t>
  </si>
  <si>
    <t>Anders Sandvik</t>
  </si>
  <si>
    <t>Pulje 9, Lørdag 18.11</t>
  </si>
  <si>
    <t>Pulje 10, Løredag 18.11</t>
  </si>
  <si>
    <t>Pulje 12, Lørdag 18.11</t>
  </si>
  <si>
    <t>Yngve Apneseth</t>
  </si>
  <si>
    <t>Kristine Strøm</t>
  </si>
  <si>
    <t>Mathias Dale</t>
  </si>
  <si>
    <t>Bent Andre Midtbø</t>
  </si>
  <si>
    <t>Kristina Støfring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</si>
</sst>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;@"/>
    <numFmt numFmtId="166" formatCode="General;[Red]\-General"/>
    <numFmt numFmtId="167" formatCode="0.0000"/>
  </numFmts>
  <fonts count="28" x14ac:knownFonts="1"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  <font>
      <b/>
      <sz val="16"/>
      <color rgb="FFFF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20">
    <xf numFmtId="0" fontId="0" fillId="0" borderId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0" borderId="0"/>
    <xf numFmtId="0" fontId="4" fillId="0" borderId="0"/>
    <xf numFmtId="0" fontId="10" fillId="1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</cellStyleXfs>
  <cellXfs count="102">
    <xf numFmtId="0" fontId="0" fillId="0" borderId="0" xfId="0"/>
    <xf numFmtId="0" fontId="14" fillId="0" borderId="0" xfId="15" applyFont="1"/>
    <xf numFmtId="0" fontId="14" fillId="0" borderId="7" xfId="15" applyFont="1" applyBorder="1" applyAlignment="1">
      <alignment horizontal="center"/>
    </xf>
    <xf numFmtId="0" fontId="14" fillId="0" borderId="8" xfId="15" applyFont="1" applyBorder="1" applyAlignment="1">
      <alignment horizontal="center"/>
    </xf>
    <xf numFmtId="164" fontId="14" fillId="0" borderId="8" xfId="15" applyNumberFormat="1" applyFont="1" applyBorder="1" applyAlignment="1">
      <alignment horizontal="center"/>
    </xf>
    <xf numFmtId="0" fontId="14" fillId="0" borderId="9" xfId="15" applyFont="1" applyBorder="1" applyAlignment="1">
      <alignment horizontal="center"/>
    </xf>
    <xf numFmtId="0" fontId="14" fillId="0" borderId="10" xfId="15" applyFont="1" applyBorder="1" applyAlignment="1">
      <alignment horizontal="center"/>
    </xf>
    <xf numFmtId="0" fontId="14" fillId="0" borderId="0" xfId="15" applyNumberFormat="1" applyFont="1" applyBorder="1" applyAlignment="1">
      <alignment horizontal="right"/>
    </xf>
    <xf numFmtId="0" fontId="14" fillId="0" borderId="11" xfId="15" applyFont="1" applyBorder="1" applyAlignment="1">
      <alignment horizontal="center"/>
    </xf>
    <xf numFmtId="0" fontId="14" fillId="0" borderId="12" xfId="15" applyFont="1" applyBorder="1" applyAlignment="1">
      <alignment horizontal="center"/>
    </xf>
    <xf numFmtId="164" fontId="14" fillId="0" borderId="12" xfId="15" applyNumberFormat="1" applyFont="1" applyBorder="1" applyAlignment="1">
      <alignment horizontal="center"/>
    </xf>
    <xf numFmtId="0" fontId="14" fillId="0" borderId="13" xfId="15" applyFont="1" applyBorder="1" applyAlignment="1">
      <alignment horizontal="center"/>
    </xf>
    <xf numFmtId="0" fontId="14" fillId="0" borderId="14" xfId="15" applyFont="1" applyBorder="1" applyAlignment="1">
      <alignment horizontal="center"/>
    </xf>
    <xf numFmtId="0" fontId="14" fillId="0" borderId="15" xfId="15" applyFont="1" applyBorder="1" applyAlignment="1">
      <alignment horizontal="center"/>
    </xf>
    <xf numFmtId="167" fontId="17" fillId="0" borderId="0" xfId="15" applyNumberFormat="1" applyFont="1" applyBorder="1" applyAlignment="1">
      <alignment horizontal="right" vertical="center"/>
    </xf>
    <xf numFmtId="0" fontId="19" fillId="0" borderId="0" xfId="0" applyFont="1"/>
    <xf numFmtId="0" fontId="20" fillId="0" borderId="16" xfId="0" applyFont="1" applyBorder="1" applyAlignment="1" applyProtection="1">
      <alignment vertical="center"/>
      <protection locked="0"/>
    </xf>
    <xf numFmtId="165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quotePrefix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165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quotePrefix="1" applyFont="1" applyBorder="1" applyAlignment="1" applyProtection="1">
      <alignment horizontal="center" vertical="center"/>
      <protection locked="0"/>
    </xf>
    <xf numFmtId="1" fontId="0" fillId="0" borderId="16" xfId="0" applyNumberFormat="1" applyBorder="1"/>
    <xf numFmtId="0" fontId="20" fillId="0" borderId="16" xfId="0" applyFont="1" applyBorder="1" applyAlignment="1" applyProtection="1">
      <alignment horizontal="left" vertical="center"/>
      <protection locked="0"/>
    </xf>
    <xf numFmtId="1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1" fontId="15" fillId="0" borderId="16" xfId="0" applyNumberFormat="1" applyFont="1" applyBorder="1"/>
    <xf numFmtId="0" fontId="23" fillId="0" borderId="17" xfId="15" applyFont="1" applyBorder="1" applyAlignment="1" applyProtection="1">
      <alignment horizontal="right" vertical="center"/>
      <protection locked="0"/>
    </xf>
    <xf numFmtId="2" fontId="23" fillId="0" borderId="18" xfId="15" applyNumberFormat="1" applyFont="1" applyBorder="1" applyAlignment="1" applyProtection="1">
      <alignment horizontal="right" vertical="center"/>
      <protection locked="0"/>
    </xf>
    <xf numFmtId="0" fontId="23" fillId="0" borderId="18" xfId="15" applyFont="1" applyBorder="1" applyAlignment="1" applyProtection="1">
      <alignment horizontal="center" vertical="center"/>
      <protection locked="0"/>
    </xf>
    <xf numFmtId="165" fontId="23" fillId="0" borderId="18" xfId="15" applyNumberFormat="1" applyFont="1" applyBorder="1" applyAlignment="1" applyProtection="1">
      <alignment horizontal="center" vertical="center"/>
      <protection locked="0"/>
    </xf>
    <xf numFmtId="0" fontId="23" fillId="0" borderId="18" xfId="15" applyFont="1" applyBorder="1" applyAlignment="1" applyProtection="1">
      <alignment vertical="center"/>
      <protection locked="0"/>
    </xf>
    <xf numFmtId="166" fontId="24" fillId="0" borderId="19" xfId="15" applyNumberFormat="1" applyFont="1" applyBorder="1" applyAlignment="1" applyProtection="1">
      <alignment horizontal="center" vertical="center"/>
      <protection locked="0"/>
    </xf>
    <xf numFmtId="166" fontId="24" fillId="0" borderId="20" xfId="15" applyNumberFormat="1" applyFont="1" applyBorder="1" applyAlignment="1" applyProtection="1">
      <alignment horizontal="center" vertical="center"/>
      <protection locked="0"/>
    </xf>
    <xf numFmtId="166" fontId="24" fillId="0" borderId="21" xfId="15" applyNumberFormat="1" applyFont="1" applyBorder="1" applyAlignment="1" applyProtection="1">
      <alignment horizontal="center" vertical="center"/>
      <protection locked="0"/>
    </xf>
    <xf numFmtId="1" fontId="24" fillId="0" borderId="19" xfId="15" quotePrefix="1" applyNumberFormat="1" applyFont="1" applyBorder="1" applyAlignment="1" applyProtection="1">
      <alignment horizontal="center" vertical="center"/>
      <protection locked="0"/>
    </xf>
    <xf numFmtId="1" fontId="24" fillId="0" borderId="20" xfId="15" applyNumberFormat="1" applyFont="1" applyBorder="1" applyAlignment="1" applyProtection="1">
      <alignment horizontal="center" vertical="center"/>
      <protection locked="0"/>
    </xf>
    <xf numFmtId="1" fontId="24" fillId="0" borderId="21" xfId="15" applyNumberFormat="1" applyFont="1" applyBorder="1" applyAlignment="1" applyProtection="1">
      <alignment horizontal="center" vertical="center"/>
      <protection locked="0"/>
    </xf>
    <xf numFmtId="0" fontId="23" fillId="0" borderId="17" xfId="15" quotePrefix="1" applyFont="1" applyBorder="1" applyAlignment="1" applyProtection="1">
      <alignment horizontal="right" vertical="center"/>
      <protection locked="0"/>
    </xf>
    <xf numFmtId="1" fontId="23" fillId="0" borderId="18" xfId="15" applyNumberFormat="1" applyFont="1" applyBorder="1" applyAlignment="1" applyProtection="1">
      <alignment horizontal="right" vertical="center"/>
      <protection locked="0"/>
    </xf>
    <xf numFmtId="1" fontId="24" fillId="0" borderId="19" xfId="15" applyNumberFormat="1" applyFont="1" applyBorder="1" applyAlignment="1" applyProtection="1">
      <alignment horizontal="center" vertical="center"/>
      <protection locked="0"/>
    </xf>
    <xf numFmtId="1" fontId="23" fillId="0" borderId="17" xfId="15" applyNumberFormat="1" applyFont="1" applyBorder="1" applyAlignment="1" applyProtection="1">
      <alignment horizontal="right" vertical="center"/>
      <protection locked="0"/>
    </xf>
    <xf numFmtId="0" fontId="23" fillId="0" borderId="22" xfId="15" applyFont="1" applyBorder="1" applyAlignment="1" applyProtection="1">
      <alignment vertical="center"/>
      <protection locked="0"/>
    </xf>
    <xf numFmtId="0" fontId="23" fillId="0" borderId="23" xfId="15" applyFont="1" applyBorder="1" applyAlignment="1" applyProtection="1">
      <alignment horizontal="right" vertical="center"/>
      <protection locked="0"/>
    </xf>
    <xf numFmtId="2" fontId="23" fillId="0" borderId="24" xfId="15" applyNumberFormat="1" applyFont="1" applyBorder="1" applyAlignment="1" applyProtection="1">
      <alignment horizontal="right" vertical="center"/>
      <protection locked="0"/>
    </xf>
    <xf numFmtId="0" fontId="23" fillId="0" borderId="24" xfId="15" applyFont="1" applyBorder="1" applyAlignment="1" applyProtection="1">
      <alignment horizontal="center" vertical="center"/>
      <protection locked="0"/>
    </xf>
    <xf numFmtId="165" fontId="23" fillId="0" borderId="24" xfId="15" applyNumberFormat="1" applyFont="1" applyBorder="1" applyAlignment="1" applyProtection="1">
      <alignment horizontal="center" vertical="center"/>
      <protection locked="0"/>
    </xf>
    <xf numFmtId="1" fontId="23" fillId="0" borderId="24" xfId="15" applyNumberFormat="1" applyFont="1" applyBorder="1" applyAlignment="1" applyProtection="1">
      <alignment horizontal="right" vertical="center"/>
      <protection locked="0"/>
    </xf>
    <xf numFmtId="0" fontId="23" fillId="0" borderId="24" xfId="15" applyFont="1" applyBorder="1" applyAlignment="1" applyProtection="1">
      <alignment vertical="center"/>
      <protection locked="0"/>
    </xf>
    <xf numFmtId="166" fontId="24" fillId="0" borderId="25" xfId="15" applyNumberFormat="1" applyFont="1" applyBorder="1" applyAlignment="1" applyProtection="1">
      <alignment horizontal="center" vertical="center"/>
      <protection locked="0"/>
    </xf>
    <xf numFmtId="166" fontId="24" fillId="0" borderId="26" xfId="15" applyNumberFormat="1" applyFont="1" applyBorder="1" applyAlignment="1" applyProtection="1">
      <alignment horizontal="center" vertical="center"/>
      <protection locked="0"/>
    </xf>
    <xf numFmtId="166" fontId="24" fillId="0" borderId="27" xfId="15" applyNumberFormat="1" applyFont="1" applyBorder="1" applyAlignment="1" applyProtection="1">
      <alignment horizontal="center" vertical="center"/>
      <protection locked="0"/>
    </xf>
    <xf numFmtId="0" fontId="23" fillId="0" borderId="23" xfId="15" quotePrefix="1" applyFont="1" applyBorder="1" applyAlignment="1" applyProtection="1">
      <alignment horizontal="right" vertical="center"/>
      <protection locked="0"/>
    </xf>
    <xf numFmtId="0" fontId="23" fillId="0" borderId="28" xfId="15" applyFont="1" applyBorder="1" applyAlignment="1" applyProtection="1">
      <alignment vertical="center"/>
      <protection locked="0"/>
    </xf>
    <xf numFmtId="166" fontId="24" fillId="0" borderId="19" xfId="15" quotePrefix="1" applyNumberFormat="1" applyFont="1" applyBorder="1" applyAlignment="1" applyProtection="1">
      <alignment horizontal="center" vertical="center"/>
      <protection locked="0"/>
    </xf>
    <xf numFmtId="1" fontId="23" fillId="0" borderId="23" xfId="15" applyNumberFormat="1" applyFont="1" applyBorder="1" applyAlignment="1" applyProtection="1">
      <alignment horizontal="right" vertical="center"/>
      <protection locked="0"/>
    </xf>
    <xf numFmtId="0" fontId="23" fillId="0" borderId="17" xfId="15" applyFont="1" applyBorder="1" applyAlignment="1" applyProtection="1">
      <alignment vertical="center"/>
      <protection locked="0"/>
    </xf>
    <xf numFmtId="2" fontId="23" fillId="0" borderId="18" xfId="15" quotePrefix="1" applyNumberFormat="1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0" fontId="23" fillId="0" borderId="18" xfId="15" applyFont="1" applyBorder="1" applyAlignment="1" applyProtection="1">
      <alignment horizontal="left" vertical="center"/>
      <protection locked="0"/>
    </xf>
    <xf numFmtId="1" fontId="16" fillId="0" borderId="16" xfId="0" applyNumberFormat="1" applyFont="1" applyBorder="1"/>
    <xf numFmtId="1" fontId="24" fillId="0" borderId="25" xfId="15" applyNumberFormat="1" applyFont="1" applyBorder="1" applyAlignment="1" applyProtection="1">
      <alignment horizontal="center" vertical="center"/>
      <protection locked="0"/>
    </xf>
    <xf numFmtId="1" fontId="24" fillId="0" borderId="26" xfId="15" applyNumberFormat="1" applyFont="1" applyBorder="1" applyAlignment="1" applyProtection="1">
      <alignment horizontal="center" vertical="center"/>
      <protection locked="0"/>
    </xf>
    <xf numFmtId="1" fontId="24" fillId="0" borderId="27" xfId="15" applyNumberFormat="1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/>
    <xf numFmtId="1" fontId="20" fillId="0" borderId="16" xfId="0" applyNumberFormat="1" applyFont="1" applyBorder="1" applyAlignment="1">
      <alignment horizontal="right"/>
    </xf>
    <xf numFmtId="0" fontId="23" fillId="0" borderId="18" xfId="15" quotePrefix="1" applyFont="1" applyBorder="1" applyAlignment="1" applyProtection="1">
      <alignment horizontal="center" vertical="center"/>
      <protection locked="0"/>
    </xf>
    <xf numFmtId="0" fontId="21" fillId="0" borderId="24" xfId="16" applyFont="1" applyBorder="1" applyAlignment="1" applyProtection="1">
      <alignment horizontal="center" vertical="center"/>
      <protection locked="0"/>
    </xf>
    <xf numFmtId="0" fontId="21" fillId="0" borderId="34" xfId="16" applyFont="1" applyBorder="1" applyAlignment="1" applyProtection="1">
      <alignment horizontal="center" vertical="center"/>
      <protection locked="0"/>
    </xf>
    <xf numFmtId="0" fontId="21" fillId="0" borderId="33" xfId="16" applyFont="1" applyBorder="1" applyAlignment="1" applyProtection="1">
      <alignment horizontal="center" vertical="center"/>
      <protection locked="0"/>
    </xf>
    <xf numFmtId="0" fontId="26" fillId="0" borderId="24" xfId="16" applyFont="1" applyBorder="1" applyAlignment="1" applyProtection="1">
      <alignment horizontal="center" vertical="center"/>
      <protection locked="0"/>
    </xf>
    <xf numFmtId="0" fontId="26" fillId="0" borderId="34" xfId="16" applyFont="1" applyBorder="1" applyAlignment="1" applyProtection="1">
      <alignment horizontal="center" vertical="center"/>
      <protection locked="0"/>
    </xf>
    <xf numFmtId="0" fontId="26" fillId="0" borderId="33" xfId="16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/>
    </xf>
    <xf numFmtId="1" fontId="23" fillId="0" borderId="31" xfId="0" applyNumberFormat="1" applyFont="1" applyBorder="1" applyAlignment="1">
      <alignment horizontal="center"/>
    </xf>
    <xf numFmtId="1" fontId="23" fillId="0" borderId="32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1" fillId="0" borderId="24" xfId="16" applyFont="1" applyBorder="1" applyAlignment="1" applyProtection="1">
      <alignment horizontal="center" vertical="center"/>
      <protection locked="0"/>
    </xf>
    <xf numFmtId="0" fontId="21" fillId="0" borderId="34" xfId="16" applyFont="1" applyBorder="1" applyAlignment="1" applyProtection="1">
      <alignment horizontal="center" vertical="center"/>
      <protection locked="0"/>
    </xf>
    <xf numFmtId="0" fontId="21" fillId="0" borderId="33" xfId="16" applyFont="1" applyBorder="1" applyAlignment="1" applyProtection="1">
      <alignment horizontal="center" vertical="center"/>
      <protection locked="0"/>
    </xf>
    <xf numFmtId="0" fontId="13" fillId="0" borderId="35" xfId="15" applyFont="1" applyBorder="1" applyAlignment="1">
      <alignment horizontal="center"/>
    </xf>
    <xf numFmtId="0" fontId="21" fillId="0" borderId="36" xfId="16" applyFont="1" applyBorder="1" applyAlignment="1" applyProtection="1">
      <alignment horizontal="center" vertical="center"/>
      <protection locked="0"/>
    </xf>
    <xf numFmtId="0" fontId="21" fillId="0" borderId="37" xfId="16" applyFont="1" applyBorder="1" applyAlignment="1" applyProtection="1">
      <alignment horizontal="center" vertical="center"/>
      <protection locked="0"/>
    </xf>
    <xf numFmtId="0" fontId="21" fillId="0" borderId="38" xfId="16" applyFont="1" applyBorder="1" applyAlignment="1" applyProtection="1">
      <alignment horizontal="center" vertical="center"/>
      <protection locked="0"/>
    </xf>
    <xf numFmtId="0" fontId="26" fillId="0" borderId="24" xfId="16" applyFont="1" applyBorder="1" applyAlignment="1" applyProtection="1">
      <alignment horizontal="center" vertical="center"/>
      <protection locked="0"/>
    </xf>
    <xf numFmtId="0" fontId="26" fillId="0" borderId="34" xfId="16" applyFont="1" applyBorder="1" applyAlignment="1" applyProtection="1">
      <alignment horizontal="center" vertical="center"/>
      <protection locked="0"/>
    </xf>
    <xf numFmtId="0" fontId="26" fillId="0" borderId="33" xfId="16" applyFont="1" applyBorder="1" applyAlignment="1" applyProtection="1">
      <alignment horizontal="center" vertical="center"/>
      <protection locked="0"/>
    </xf>
    <xf numFmtId="0" fontId="27" fillId="0" borderId="24" xfId="15" applyFont="1" applyBorder="1" applyAlignment="1" applyProtection="1">
      <alignment horizontal="center" vertical="center"/>
      <protection locked="0"/>
    </xf>
    <xf numFmtId="0" fontId="27" fillId="0" borderId="33" xfId="15" applyFont="1" applyBorder="1" applyAlignment="1" applyProtection="1">
      <alignment horizontal="center" vertical="center"/>
      <protection locked="0"/>
    </xf>
  </cellXfs>
  <cellStyles count="20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heck Cell" xfId="8"/>
    <cellStyle name="Explanatory Text" xfId="9"/>
    <cellStyle name="Heading 1" xfId="10"/>
    <cellStyle name="Heading 2" xfId="11"/>
    <cellStyle name="Heading 3" xfId="12"/>
    <cellStyle name="Heading 4" xfId="13"/>
    <cellStyle name="Neutral" xfId="14"/>
    <cellStyle name="Normal" xfId="0" builtinId="0"/>
    <cellStyle name="Normal_Sheet1" xfId="15"/>
    <cellStyle name="Normal_Sheet2" xfId="16"/>
    <cellStyle name="Output" xfId="17"/>
    <cellStyle name="Title" xfId="18"/>
    <cellStyle name="Total" xfId="19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workbookViewId="0">
      <pane ySplit="4" topLeftCell="A99" activePane="bottomLeft" state="frozen"/>
      <selection pane="bottomLeft" activeCell="P16" sqref="P16"/>
    </sheetView>
  </sheetViews>
  <sheetFormatPr baseColWidth="10" defaultColWidth="11.42578125" defaultRowHeight="12.75" x14ac:dyDescent="0.2"/>
  <cols>
    <col min="1" max="1" width="2.28515625" customWidth="1"/>
    <col min="2" max="2" width="19.140625" bestFit="1" customWidth="1"/>
    <col min="3" max="3" width="22.42578125" customWidth="1"/>
    <col min="4" max="4" width="11.42578125" customWidth="1"/>
    <col min="5" max="6" width="6.28515625" customWidth="1"/>
    <col min="7" max="14" width="5.140625" style="26" customWidth="1"/>
    <col min="15" max="15" width="4.7109375" style="27" customWidth="1"/>
  </cols>
  <sheetData>
    <row r="1" spans="1:16" ht="18.75" x14ac:dyDescent="0.3">
      <c r="A1" s="79" t="s">
        <v>124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15"/>
    </row>
    <row r="2" spans="1:16" ht="15.75" customHeight="1" x14ac:dyDescent="0.2">
      <c r="B2" s="81" t="s">
        <v>37</v>
      </c>
      <c r="C2" s="81" t="s">
        <v>3</v>
      </c>
      <c r="D2" s="81" t="s">
        <v>38</v>
      </c>
      <c r="E2" s="81" t="s">
        <v>39</v>
      </c>
      <c r="F2" s="81" t="s">
        <v>40</v>
      </c>
      <c r="G2" s="87" t="s">
        <v>41</v>
      </c>
      <c r="H2" s="88"/>
      <c r="I2" s="88"/>
      <c r="J2" s="88"/>
      <c r="K2" s="88"/>
      <c r="L2" s="88"/>
      <c r="M2" s="88"/>
      <c r="N2" s="89"/>
      <c r="O2" s="61" t="s">
        <v>42</v>
      </c>
    </row>
    <row r="3" spans="1:16" ht="14.25" x14ac:dyDescent="0.2">
      <c r="B3" s="82"/>
      <c r="C3" s="82"/>
      <c r="D3" s="82"/>
      <c r="E3" s="82"/>
      <c r="F3" s="82"/>
      <c r="G3" s="84" t="s">
        <v>50</v>
      </c>
      <c r="H3" s="85"/>
      <c r="I3" s="85"/>
      <c r="J3" s="85"/>
      <c r="K3" s="85"/>
      <c r="L3" s="85"/>
      <c r="M3" s="85"/>
      <c r="N3" s="86"/>
      <c r="O3" s="62" t="s">
        <v>43</v>
      </c>
    </row>
    <row r="4" spans="1:16" ht="14.25" x14ac:dyDescent="0.2">
      <c r="B4" s="83"/>
      <c r="C4" s="83"/>
      <c r="D4" s="83"/>
      <c r="E4" s="83"/>
      <c r="F4" s="83"/>
      <c r="G4" s="63" t="s">
        <v>82</v>
      </c>
      <c r="H4" s="63" t="s">
        <v>83</v>
      </c>
      <c r="I4" s="63" t="s">
        <v>20</v>
      </c>
      <c r="J4" s="63" t="s">
        <v>14</v>
      </c>
      <c r="K4" s="63" t="s">
        <v>92</v>
      </c>
      <c r="L4" s="63" t="s">
        <v>93</v>
      </c>
      <c r="M4" s="63" t="s">
        <v>108</v>
      </c>
      <c r="N4" s="63" t="s">
        <v>51</v>
      </c>
      <c r="O4" s="62"/>
    </row>
    <row r="5" spans="1:16" x14ac:dyDescent="0.2">
      <c r="B5" s="16" t="s">
        <v>17</v>
      </c>
      <c r="C5" s="16" t="s">
        <v>143</v>
      </c>
      <c r="D5" s="17">
        <v>36972</v>
      </c>
      <c r="E5" s="18" t="s">
        <v>46</v>
      </c>
      <c r="F5" s="19" t="s">
        <v>145</v>
      </c>
      <c r="G5" s="69"/>
      <c r="H5" s="69"/>
      <c r="I5" s="69"/>
      <c r="J5" s="69">
        <v>1</v>
      </c>
      <c r="K5" s="69"/>
      <c r="L5" s="69">
        <v>1</v>
      </c>
      <c r="M5" s="69"/>
      <c r="N5" s="69">
        <f t="shared" ref="N5:N18" si="0">SUM(G5:M5)</f>
        <v>2</v>
      </c>
      <c r="O5" s="70"/>
    </row>
    <row r="6" spans="1:16" x14ac:dyDescent="0.2">
      <c r="B6" s="16" t="s">
        <v>17</v>
      </c>
      <c r="C6" s="16" t="s">
        <v>144</v>
      </c>
      <c r="D6" s="17">
        <v>36931</v>
      </c>
      <c r="E6" s="18" t="s">
        <v>46</v>
      </c>
      <c r="F6" s="19">
        <v>63</v>
      </c>
      <c r="G6" s="69"/>
      <c r="H6" s="69"/>
      <c r="I6" s="69"/>
      <c r="J6" s="69">
        <v>1</v>
      </c>
      <c r="K6" s="69"/>
      <c r="L6" s="69">
        <v>1</v>
      </c>
      <c r="M6" s="69"/>
      <c r="N6" s="69">
        <f>SUM(G6:M6)</f>
        <v>2</v>
      </c>
      <c r="O6" s="70"/>
    </row>
    <row r="7" spans="1:16" x14ac:dyDescent="0.2">
      <c r="B7" s="16" t="s">
        <v>17</v>
      </c>
      <c r="C7" s="16" t="s">
        <v>109</v>
      </c>
      <c r="D7" s="17">
        <v>36561</v>
      </c>
      <c r="E7" s="18" t="s">
        <v>46</v>
      </c>
      <c r="F7" s="19">
        <v>53</v>
      </c>
      <c r="G7" s="69"/>
      <c r="H7" s="69">
        <v>1</v>
      </c>
      <c r="I7" s="69"/>
      <c r="J7" s="69">
        <v>1</v>
      </c>
      <c r="K7" s="69"/>
      <c r="L7" s="69">
        <v>1</v>
      </c>
      <c r="M7" s="69"/>
      <c r="N7" s="69">
        <f>SUM(G7:M7)</f>
        <v>3</v>
      </c>
      <c r="O7" s="70"/>
    </row>
    <row r="8" spans="1:16" x14ac:dyDescent="0.2">
      <c r="B8" s="16" t="s">
        <v>17</v>
      </c>
      <c r="C8" s="16" t="s">
        <v>84</v>
      </c>
      <c r="D8" s="17">
        <v>35431</v>
      </c>
      <c r="E8" s="18" t="s">
        <v>14</v>
      </c>
      <c r="F8" s="19">
        <v>63</v>
      </c>
      <c r="G8" s="69"/>
      <c r="H8" s="69"/>
      <c r="I8" s="69"/>
      <c r="J8" s="69"/>
      <c r="K8" s="69"/>
      <c r="L8" s="69"/>
      <c r="M8" s="69"/>
      <c r="N8" s="69">
        <f t="shared" ref="N8" si="1">SUM(G8:M8)</f>
        <v>0</v>
      </c>
      <c r="O8" s="70">
        <v>1</v>
      </c>
    </row>
    <row r="9" spans="1:16" x14ac:dyDescent="0.2">
      <c r="B9" s="16" t="s">
        <v>17</v>
      </c>
      <c r="C9" s="16" t="s">
        <v>146</v>
      </c>
      <c r="D9" s="17">
        <v>31365</v>
      </c>
      <c r="E9" s="18" t="s">
        <v>19</v>
      </c>
      <c r="F9" s="18">
        <v>90</v>
      </c>
      <c r="G9" s="69"/>
      <c r="H9" s="69">
        <v>1</v>
      </c>
      <c r="I9" s="69"/>
      <c r="J9" s="69"/>
      <c r="K9" s="69"/>
      <c r="L9" s="69"/>
      <c r="M9" s="69"/>
      <c r="N9" s="69">
        <f>SUM(G9:M9)</f>
        <v>1</v>
      </c>
      <c r="O9" s="70"/>
    </row>
    <row r="10" spans="1:16" x14ac:dyDescent="0.2">
      <c r="B10" s="16" t="s">
        <v>17</v>
      </c>
      <c r="C10" s="16" t="s">
        <v>75</v>
      </c>
      <c r="D10" s="17">
        <v>33690</v>
      </c>
      <c r="E10" s="18" t="s">
        <v>19</v>
      </c>
      <c r="F10" s="19">
        <v>69</v>
      </c>
      <c r="G10" s="69"/>
      <c r="H10" s="69">
        <v>1</v>
      </c>
      <c r="I10" s="69"/>
      <c r="J10" s="69"/>
      <c r="K10" s="69"/>
      <c r="L10" s="69"/>
      <c r="M10" s="69"/>
      <c r="N10" s="69">
        <f>SUM(G10:M10)</f>
        <v>1</v>
      </c>
      <c r="O10" s="70"/>
    </row>
    <row r="11" spans="1:16" x14ac:dyDescent="0.2">
      <c r="B11" s="16" t="s">
        <v>17</v>
      </c>
      <c r="C11" s="16" t="s">
        <v>70</v>
      </c>
      <c r="D11" s="17">
        <v>34413</v>
      </c>
      <c r="E11" s="18" t="s">
        <v>19</v>
      </c>
      <c r="F11" s="19">
        <v>53</v>
      </c>
      <c r="G11" s="69"/>
      <c r="H11" s="69">
        <v>1</v>
      </c>
      <c r="I11" s="69"/>
      <c r="J11" s="69"/>
      <c r="K11" s="69"/>
      <c r="L11" s="69"/>
      <c r="M11" s="69"/>
      <c r="N11" s="69">
        <f t="shared" si="0"/>
        <v>1</v>
      </c>
      <c r="O11" s="70"/>
    </row>
    <row r="12" spans="1:16" x14ac:dyDescent="0.2">
      <c r="B12" s="16" t="s">
        <v>17</v>
      </c>
      <c r="C12" s="16" t="s">
        <v>147</v>
      </c>
      <c r="D12" s="17">
        <v>30002</v>
      </c>
      <c r="E12" s="18" t="s">
        <v>26</v>
      </c>
      <c r="F12" s="18">
        <v>94</v>
      </c>
      <c r="G12" s="69"/>
      <c r="H12" s="69"/>
      <c r="I12" s="69"/>
      <c r="J12" s="69"/>
      <c r="K12" s="69"/>
      <c r="L12" s="69"/>
      <c r="M12" s="69">
        <v>1</v>
      </c>
      <c r="N12" s="69">
        <f t="shared" si="0"/>
        <v>1</v>
      </c>
      <c r="O12" s="70"/>
    </row>
    <row r="13" spans="1:16" x14ac:dyDescent="0.2">
      <c r="B13" s="16" t="s">
        <v>17</v>
      </c>
      <c r="C13" s="16" t="s">
        <v>148</v>
      </c>
      <c r="D13" s="17">
        <v>22864</v>
      </c>
      <c r="E13" s="18" t="s">
        <v>29</v>
      </c>
      <c r="F13" s="19">
        <v>105</v>
      </c>
      <c r="G13" s="69"/>
      <c r="H13" s="69"/>
      <c r="I13" s="69"/>
      <c r="J13" s="69"/>
      <c r="K13" s="69"/>
      <c r="L13" s="69"/>
      <c r="M13" s="69">
        <v>1</v>
      </c>
      <c r="N13" s="69">
        <f t="shared" si="0"/>
        <v>1</v>
      </c>
      <c r="O13" s="70"/>
    </row>
    <row r="14" spans="1:16" x14ac:dyDescent="0.2">
      <c r="B14" s="16" t="s">
        <v>17</v>
      </c>
      <c r="C14" s="16" t="s">
        <v>149</v>
      </c>
      <c r="D14" s="17">
        <v>27849</v>
      </c>
      <c r="E14" s="18" t="s">
        <v>55</v>
      </c>
      <c r="F14" s="19" t="s">
        <v>174</v>
      </c>
      <c r="G14" s="69"/>
      <c r="H14" s="69"/>
      <c r="I14" s="69"/>
      <c r="J14" s="69"/>
      <c r="K14" s="69"/>
      <c r="L14" s="69"/>
      <c r="M14" s="69">
        <v>1</v>
      </c>
      <c r="N14" s="69">
        <f t="shared" ref="N14:N15" si="2">SUM(G14:M14)</f>
        <v>1</v>
      </c>
      <c r="O14" s="70"/>
    </row>
    <row r="15" spans="1:16" x14ac:dyDescent="0.2">
      <c r="B15" s="16" t="s">
        <v>17</v>
      </c>
      <c r="C15" s="16" t="s">
        <v>150</v>
      </c>
      <c r="D15" s="17">
        <v>36946</v>
      </c>
      <c r="E15" s="18" t="s">
        <v>46</v>
      </c>
      <c r="F15" s="19">
        <v>77</v>
      </c>
      <c r="G15" s="69"/>
      <c r="H15" s="69"/>
      <c r="I15" s="69">
        <v>1</v>
      </c>
      <c r="J15" s="69"/>
      <c r="K15" s="69">
        <v>1</v>
      </c>
      <c r="L15" s="69"/>
      <c r="M15" s="69"/>
      <c r="N15" s="69">
        <f t="shared" si="2"/>
        <v>2</v>
      </c>
      <c r="O15" s="70"/>
    </row>
    <row r="16" spans="1:16" x14ac:dyDescent="0.2">
      <c r="B16" s="16" t="s">
        <v>17</v>
      </c>
      <c r="C16" s="16" t="s">
        <v>151</v>
      </c>
      <c r="D16" s="17">
        <v>36817</v>
      </c>
      <c r="E16" s="18" t="s">
        <v>46</v>
      </c>
      <c r="F16" s="18">
        <v>77</v>
      </c>
      <c r="G16" s="69"/>
      <c r="H16" s="69"/>
      <c r="I16" s="69"/>
      <c r="J16" s="69"/>
      <c r="K16" s="69"/>
      <c r="L16" s="69"/>
      <c r="M16" s="69"/>
      <c r="N16" s="69">
        <f t="shared" ref="N16:N17" si="3">SUM(G16:M16)</f>
        <v>0</v>
      </c>
      <c r="O16" s="70">
        <v>1</v>
      </c>
    </row>
    <row r="17" spans="2:15" x14ac:dyDescent="0.2">
      <c r="B17" s="16" t="s">
        <v>17</v>
      </c>
      <c r="C17" s="16" t="s">
        <v>152</v>
      </c>
      <c r="D17" s="17">
        <v>36608</v>
      </c>
      <c r="E17" s="18" t="s">
        <v>46</v>
      </c>
      <c r="F17" s="19" t="s">
        <v>54</v>
      </c>
      <c r="G17" s="69"/>
      <c r="H17" s="69"/>
      <c r="I17" s="69">
        <v>1</v>
      </c>
      <c r="J17" s="69"/>
      <c r="K17" s="69">
        <v>1</v>
      </c>
      <c r="L17" s="69"/>
      <c r="M17" s="69"/>
      <c r="N17" s="69">
        <f t="shared" si="3"/>
        <v>2</v>
      </c>
      <c r="O17" s="70"/>
    </row>
    <row r="18" spans="2:15" x14ac:dyDescent="0.2">
      <c r="B18" s="16" t="s">
        <v>17</v>
      </c>
      <c r="C18" s="16" t="s">
        <v>153</v>
      </c>
      <c r="D18" s="17">
        <v>36879</v>
      </c>
      <c r="E18" s="18" t="s">
        <v>46</v>
      </c>
      <c r="F18" s="18">
        <v>62</v>
      </c>
      <c r="G18" s="69"/>
      <c r="H18" s="69"/>
      <c r="I18" s="69">
        <v>1</v>
      </c>
      <c r="J18" s="69"/>
      <c r="K18" s="69">
        <v>1</v>
      </c>
      <c r="L18" s="69"/>
      <c r="M18" s="69"/>
      <c r="N18" s="69">
        <f t="shared" si="0"/>
        <v>2</v>
      </c>
      <c r="O18" s="70"/>
    </row>
    <row r="19" spans="2:15" x14ac:dyDescent="0.2">
      <c r="B19" s="20" t="s">
        <v>17</v>
      </c>
      <c r="C19" s="20" t="s">
        <v>44</v>
      </c>
      <c r="D19" s="21"/>
      <c r="E19" s="22"/>
      <c r="F19" s="23"/>
      <c r="G19" s="24">
        <f t="shared" ref="G19:M19" si="4">SUM(G5:G11)</f>
        <v>0</v>
      </c>
      <c r="H19" s="24">
        <f t="shared" si="4"/>
        <v>4</v>
      </c>
      <c r="I19" s="24">
        <f t="shared" si="4"/>
        <v>0</v>
      </c>
      <c r="J19" s="24">
        <f t="shared" si="4"/>
        <v>3</v>
      </c>
      <c r="K19" s="24">
        <f t="shared" si="4"/>
        <v>0</v>
      </c>
      <c r="L19" s="24">
        <f t="shared" si="4"/>
        <v>3</v>
      </c>
      <c r="M19" s="24">
        <f t="shared" si="4"/>
        <v>0</v>
      </c>
      <c r="N19" s="24">
        <f t="shared" ref="N19:N33" si="5">SUM(G19:M19)</f>
        <v>10</v>
      </c>
      <c r="O19" s="24">
        <f>SUM(O5:O11)</f>
        <v>1</v>
      </c>
    </row>
    <row r="20" spans="2:15" x14ac:dyDescent="0.2">
      <c r="B20" s="20" t="s">
        <v>17</v>
      </c>
      <c r="C20" s="20" t="s">
        <v>62</v>
      </c>
      <c r="D20" s="21"/>
      <c r="E20" s="22"/>
      <c r="F20" s="23"/>
      <c r="G20" s="24">
        <f t="shared" ref="G20:M20" si="6">SUM(G12:G18)</f>
        <v>0</v>
      </c>
      <c r="H20" s="24">
        <f t="shared" si="6"/>
        <v>0</v>
      </c>
      <c r="I20" s="24">
        <f t="shared" si="6"/>
        <v>3</v>
      </c>
      <c r="J20" s="24">
        <f t="shared" si="6"/>
        <v>0</v>
      </c>
      <c r="K20" s="24">
        <f t="shared" si="6"/>
        <v>3</v>
      </c>
      <c r="L20" s="24">
        <f t="shared" si="6"/>
        <v>0</v>
      </c>
      <c r="M20" s="24">
        <f t="shared" si="6"/>
        <v>3</v>
      </c>
      <c r="N20" s="24">
        <f t="shared" ref="N20" si="7">SUM(G20:M20)</f>
        <v>9</v>
      </c>
      <c r="O20" s="24">
        <f>SUM(O12:O18)</f>
        <v>1</v>
      </c>
    </row>
    <row r="21" spans="2:15" x14ac:dyDescent="0.2">
      <c r="B21" s="20" t="s">
        <v>17</v>
      </c>
      <c r="C21" s="20" t="s">
        <v>45</v>
      </c>
      <c r="D21" s="21"/>
      <c r="E21" s="22"/>
      <c r="F21" s="23"/>
      <c r="G21" s="24">
        <f>SUM(G19:G20)</f>
        <v>0</v>
      </c>
      <c r="H21" s="24">
        <f t="shared" ref="H21:O21" si="8">SUM(H19:H20)</f>
        <v>4</v>
      </c>
      <c r="I21" s="24">
        <f t="shared" si="8"/>
        <v>3</v>
      </c>
      <c r="J21" s="24">
        <f t="shared" si="8"/>
        <v>3</v>
      </c>
      <c r="K21" s="24">
        <f t="shared" si="8"/>
        <v>3</v>
      </c>
      <c r="L21" s="24">
        <f t="shared" si="8"/>
        <v>3</v>
      </c>
      <c r="M21" s="24">
        <f t="shared" si="8"/>
        <v>3</v>
      </c>
      <c r="N21" s="24">
        <f t="shared" si="5"/>
        <v>19</v>
      </c>
      <c r="O21" s="24">
        <f t="shared" si="8"/>
        <v>2</v>
      </c>
    </row>
    <row r="22" spans="2:15" x14ac:dyDescent="0.2">
      <c r="B22" s="16" t="s">
        <v>88</v>
      </c>
      <c r="C22" s="16" t="s">
        <v>186</v>
      </c>
      <c r="D22" s="17">
        <v>36772</v>
      </c>
      <c r="E22" s="18" t="s">
        <v>46</v>
      </c>
      <c r="F22" s="19">
        <v>63</v>
      </c>
      <c r="G22" s="69"/>
      <c r="H22" s="69"/>
      <c r="I22" s="69"/>
      <c r="J22" s="69">
        <v>1</v>
      </c>
      <c r="K22" s="69"/>
      <c r="L22" s="69">
        <v>1</v>
      </c>
      <c r="M22" s="69"/>
      <c r="N22" s="69">
        <f t="shared" ref="N22:N23" si="9">SUM(G22:M22)</f>
        <v>2</v>
      </c>
      <c r="O22" s="70"/>
    </row>
    <row r="23" spans="2:15" x14ac:dyDescent="0.2">
      <c r="B23" s="16" t="s">
        <v>88</v>
      </c>
      <c r="C23" s="16" t="s">
        <v>189</v>
      </c>
      <c r="D23" s="17">
        <v>36638</v>
      </c>
      <c r="E23" s="18" t="s">
        <v>46</v>
      </c>
      <c r="F23" s="19" t="s">
        <v>145</v>
      </c>
      <c r="G23" s="69"/>
      <c r="H23" s="69"/>
      <c r="I23" s="69"/>
      <c r="J23" s="69">
        <v>1</v>
      </c>
      <c r="K23" s="69"/>
      <c r="L23" s="69">
        <v>1</v>
      </c>
      <c r="M23" s="69"/>
      <c r="N23" s="69">
        <f t="shared" si="9"/>
        <v>2</v>
      </c>
      <c r="O23" s="70"/>
    </row>
    <row r="24" spans="2:15" x14ac:dyDescent="0.2">
      <c r="B24" s="16" t="s">
        <v>88</v>
      </c>
      <c r="C24" s="16" t="s">
        <v>117</v>
      </c>
      <c r="D24" s="17">
        <v>37315</v>
      </c>
      <c r="E24" s="18" t="s">
        <v>46</v>
      </c>
      <c r="F24" s="19">
        <v>58</v>
      </c>
      <c r="G24" s="69"/>
      <c r="H24" s="69"/>
      <c r="I24" s="69"/>
      <c r="J24" s="69">
        <v>1</v>
      </c>
      <c r="K24" s="69"/>
      <c r="L24" s="69">
        <v>1</v>
      </c>
      <c r="M24" s="69"/>
      <c r="N24" s="69">
        <f t="shared" si="5"/>
        <v>2</v>
      </c>
      <c r="O24" s="70"/>
    </row>
    <row r="25" spans="2:15" x14ac:dyDescent="0.2">
      <c r="B25" s="16" t="s">
        <v>88</v>
      </c>
      <c r="C25" s="16" t="s">
        <v>118</v>
      </c>
      <c r="D25" s="17">
        <v>36700</v>
      </c>
      <c r="E25" s="18" t="s">
        <v>46</v>
      </c>
      <c r="F25" s="19">
        <v>75</v>
      </c>
      <c r="G25" s="69"/>
      <c r="H25" s="69"/>
      <c r="I25" s="69"/>
      <c r="J25" s="69">
        <v>1</v>
      </c>
      <c r="K25" s="69">
        <v>1</v>
      </c>
      <c r="L25" s="69">
        <v>1</v>
      </c>
      <c r="M25" s="69"/>
      <c r="N25" s="69">
        <f t="shared" si="5"/>
        <v>3</v>
      </c>
      <c r="O25" s="70"/>
    </row>
    <row r="26" spans="2:15" x14ac:dyDescent="0.2">
      <c r="B26" s="16" t="s">
        <v>88</v>
      </c>
      <c r="C26" s="16" t="s">
        <v>116</v>
      </c>
      <c r="D26" s="17">
        <v>36487</v>
      </c>
      <c r="E26" s="18" t="s">
        <v>14</v>
      </c>
      <c r="F26" s="19">
        <v>63</v>
      </c>
      <c r="G26" s="69"/>
      <c r="H26" s="69"/>
      <c r="I26" s="69"/>
      <c r="J26" s="69"/>
      <c r="K26" s="69"/>
      <c r="L26" s="69"/>
      <c r="M26" s="69"/>
      <c r="N26" s="69">
        <f>SUM(G26:M26)</f>
        <v>0</v>
      </c>
      <c r="O26" s="70">
        <v>1</v>
      </c>
    </row>
    <row r="27" spans="2:15" x14ac:dyDescent="0.2">
      <c r="B27" s="16" t="s">
        <v>88</v>
      </c>
      <c r="C27" s="16" t="s">
        <v>187</v>
      </c>
      <c r="D27" s="17">
        <v>37645</v>
      </c>
      <c r="E27" s="18" t="s">
        <v>18</v>
      </c>
      <c r="F27" s="19">
        <v>85</v>
      </c>
      <c r="G27" s="69"/>
      <c r="H27" s="69"/>
      <c r="I27" s="69">
        <v>1</v>
      </c>
      <c r="J27" s="69"/>
      <c r="K27" s="69">
        <v>1</v>
      </c>
      <c r="L27" s="69"/>
      <c r="M27" s="69"/>
      <c r="N27" s="69">
        <f t="shared" ref="N27" si="10">SUM(G27:M27)</f>
        <v>2</v>
      </c>
      <c r="O27" s="70"/>
    </row>
    <row r="28" spans="2:15" x14ac:dyDescent="0.2">
      <c r="B28" s="16" t="s">
        <v>88</v>
      </c>
      <c r="C28" s="16" t="s">
        <v>188</v>
      </c>
      <c r="D28" s="17">
        <v>36748</v>
      </c>
      <c r="E28" s="18" t="s">
        <v>18</v>
      </c>
      <c r="F28" s="19">
        <v>85</v>
      </c>
      <c r="G28" s="69"/>
      <c r="H28" s="69"/>
      <c r="I28" s="69">
        <v>1</v>
      </c>
      <c r="J28" s="69"/>
      <c r="K28" s="69">
        <v>1</v>
      </c>
      <c r="L28" s="69"/>
      <c r="M28" s="69"/>
      <c r="N28" s="69">
        <f>SUM(G28:M28)</f>
        <v>2</v>
      </c>
      <c r="O28" s="70"/>
    </row>
    <row r="29" spans="2:15" x14ac:dyDescent="0.2">
      <c r="B29" s="16" t="s">
        <v>88</v>
      </c>
      <c r="C29" s="16" t="s">
        <v>89</v>
      </c>
      <c r="D29" s="17">
        <v>36529</v>
      </c>
      <c r="E29" s="18" t="s">
        <v>18</v>
      </c>
      <c r="F29" s="19">
        <v>62</v>
      </c>
      <c r="G29" s="69"/>
      <c r="H29" s="69"/>
      <c r="I29" s="69">
        <v>1</v>
      </c>
      <c r="J29" s="69"/>
      <c r="K29" s="69">
        <v>1</v>
      </c>
      <c r="L29" s="69"/>
      <c r="M29" s="69"/>
      <c r="N29" s="69">
        <f t="shared" ref="N29" si="11">SUM(G29:M29)</f>
        <v>2</v>
      </c>
      <c r="O29" s="70"/>
    </row>
    <row r="30" spans="2:15" x14ac:dyDescent="0.2">
      <c r="B30" s="16" t="s">
        <v>88</v>
      </c>
      <c r="C30" s="16" t="s">
        <v>90</v>
      </c>
      <c r="D30" s="17">
        <v>36841</v>
      </c>
      <c r="E30" s="18" t="s">
        <v>18</v>
      </c>
      <c r="F30" s="19" t="s">
        <v>54</v>
      </c>
      <c r="G30" s="69"/>
      <c r="H30" s="69"/>
      <c r="I30" s="69"/>
      <c r="J30" s="69"/>
      <c r="K30" s="69"/>
      <c r="L30" s="69"/>
      <c r="M30" s="69"/>
      <c r="N30" s="69">
        <f>SUM(G30:M30)</f>
        <v>0</v>
      </c>
      <c r="O30" s="70">
        <v>1</v>
      </c>
    </row>
    <row r="31" spans="2:15" x14ac:dyDescent="0.2">
      <c r="B31" s="16" t="s">
        <v>88</v>
      </c>
      <c r="C31" s="16" t="s">
        <v>91</v>
      </c>
      <c r="D31" s="17">
        <v>36029</v>
      </c>
      <c r="E31" s="18" t="s">
        <v>20</v>
      </c>
      <c r="F31" s="19">
        <v>94</v>
      </c>
      <c r="G31" s="69"/>
      <c r="H31" s="69"/>
      <c r="I31" s="69">
        <v>1</v>
      </c>
      <c r="J31" s="69"/>
      <c r="K31" s="69"/>
      <c r="L31" s="69"/>
      <c r="M31" s="69"/>
      <c r="N31" s="69">
        <f>SUM(G31:M31)</f>
        <v>1</v>
      </c>
      <c r="O31" s="70"/>
    </row>
    <row r="32" spans="2:15" x14ac:dyDescent="0.2">
      <c r="B32" s="20" t="s">
        <v>88</v>
      </c>
      <c r="C32" s="20" t="s">
        <v>44</v>
      </c>
      <c r="D32" s="21"/>
      <c r="E32" s="22"/>
      <c r="F32" s="23"/>
      <c r="G32" s="24">
        <f>SUM(G22:G26)</f>
        <v>0</v>
      </c>
      <c r="H32" s="24">
        <f t="shared" ref="H32:O32" si="12">SUM(H22:H26)</f>
        <v>0</v>
      </c>
      <c r="I32" s="24">
        <f t="shared" si="12"/>
        <v>0</v>
      </c>
      <c r="J32" s="24">
        <f t="shared" si="12"/>
        <v>4</v>
      </c>
      <c r="K32" s="24">
        <f t="shared" si="12"/>
        <v>1</v>
      </c>
      <c r="L32" s="24">
        <f t="shared" si="12"/>
        <v>4</v>
      </c>
      <c r="M32" s="24">
        <f t="shared" si="12"/>
        <v>0</v>
      </c>
      <c r="N32" s="65">
        <f t="shared" ref="N32" si="13">SUM(G32:M32)</f>
        <v>9</v>
      </c>
      <c r="O32" s="24">
        <f t="shared" si="12"/>
        <v>1</v>
      </c>
    </row>
    <row r="33" spans="2:18" x14ac:dyDescent="0.2">
      <c r="B33" s="20" t="s">
        <v>88</v>
      </c>
      <c r="C33" s="20" t="s">
        <v>62</v>
      </c>
      <c r="D33" s="21"/>
      <c r="E33" s="22"/>
      <c r="F33" s="23"/>
      <c r="G33" s="24">
        <f>SUM(G27:G31)</f>
        <v>0</v>
      </c>
      <c r="H33" s="24">
        <f t="shared" ref="H33:O33" si="14">SUM(H27:H31)</f>
        <v>0</v>
      </c>
      <c r="I33" s="24">
        <f t="shared" si="14"/>
        <v>4</v>
      </c>
      <c r="J33" s="24">
        <f t="shared" si="14"/>
        <v>0</v>
      </c>
      <c r="K33" s="24">
        <f t="shared" si="14"/>
        <v>3</v>
      </c>
      <c r="L33" s="24">
        <f t="shared" si="14"/>
        <v>0</v>
      </c>
      <c r="M33" s="24">
        <f t="shared" si="14"/>
        <v>0</v>
      </c>
      <c r="N33" s="65">
        <f t="shared" si="5"/>
        <v>7</v>
      </c>
      <c r="O33" s="24">
        <f t="shared" si="14"/>
        <v>1</v>
      </c>
    </row>
    <row r="34" spans="2:18" x14ac:dyDescent="0.2">
      <c r="B34" s="20" t="s">
        <v>88</v>
      </c>
      <c r="C34" s="20" t="s">
        <v>45</v>
      </c>
      <c r="D34" s="21"/>
      <c r="E34" s="22"/>
      <c r="F34" s="23"/>
      <c r="G34" s="24">
        <f>SUM(G32:G33)</f>
        <v>0</v>
      </c>
      <c r="H34" s="24">
        <f t="shared" ref="H34:O34" si="15">SUM(H32:H33)</f>
        <v>0</v>
      </c>
      <c r="I34" s="24">
        <f t="shared" si="15"/>
        <v>4</v>
      </c>
      <c r="J34" s="24">
        <f t="shared" si="15"/>
        <v>4</v>
      </c>
      <c r="K34" s="24">
        <f t="shared" si="15"/>
        <v>4</v>
      </c>
      <c r="L34" s="24">
        <f t="shared" si="15"/>
        <v>4</v>
      </c>
      <c r="M34" s="24">
        <f t="shared" si="15"/>
        <v>0</v>
      </c>
      <c r="N34" s="24">
        <f t="shared" si="15"/>
        <v>16</v>
      </c>
      <c r="O34" s="24">
        <f t="shared" si="15"/>
        <v>2</v>
      </c>
    </row>
    <row r="35" spans="2:18" x14ac:dyDescent="0.2">
      <c r="B35" s="16" t="s">
        <v>52</v>
      </c>
      <c r="C35" s="16" t="s">
        <v>71</v>
      </c>
      <c r="D35" s="17">
        <v>22098</v>
      </c>
      <c r="E35" s="18" t="s">
        <v>29</v>
      </c>
      <c r="F35" s="19">
        <v>94</v>
      </c>
      <c r="G35" s="69"/>
      <c r="H35" s="69"/>
      <c r="I35" s="69"/>
      <c r="J35" s="69"/>
      <c r="K35" s="69"/>
      <c r="L35" s="69"/>
      <c r="M35" s="69">
        <v>1</v>
      </c>
      <c r="N35" s="69">
        <f>SUM(G35:M35)</f>
        <v>1</v>
      </c>
      <c r="O35" s="70"/>
      <c r="R35" t="s">
        <v>36</v>
      </c>
    </row>
    <row r="36" spans="2:18" x14ac:dyDescent="0.2">
      <c r="B36" s="16" t="s">
        <v>52</v>
      </c>
      <c r="C36" s="16" t="s">
        <v>110</v>
      </c>
      <c r="D36" s="17">
        <v>20075</v>
      </c>
      <c r="E36" s="18" t="s">
        <v>64</v>
      </c>
      <c r="F36" s="19">
        <v>77</v>
      </c>
      <c r="G36" s="69"/>
      <c r="H36" s="69"/>
      <c r="I36" s="69"/>
      <c r="J36" s="69"/>
      <c r="K36" s="69"/>
      <c r="L36" s="69"/>
      <c r="M36" s="69">
        <v>1</v>
      </c>
      <c r="N36" s="69">
        <f>SUM(G36:M36)</f>
        <v>1</v>
      </c>
      <c r="O36" s="70"/>
      <c r="R36" t="s">
        <v>36</v>
      </c>
    </row>
    <row r="37" spans="2:18" x14ac:dyDescent="0.2">
      <c r="B37" s="16" t="s">
        <v>52</v>
      </c>
      <c r="C37" s="25" t="s">
        <v>111</v>
      </c>
      <c r="D37" s="17">
        <v>23084</v>
      </c>
      <c r="E37" s="18" t="s">
        <v>59</v>
      </c>
      <c r="F37" s="18">
        <v>85</v>
      </c>
      <c r="G37" s="69"/>
      <c r="H37" s="69"/>
      <c r="I37" s="69"/>
      <c r="J37" s="69"/>
      <c r="K37" s="69"/>
      <c r="L37" s="69"/>
      <c r="M37" s="69">
        <v>1</v>
      </c>
      <c r="N37" s="69">
        <f>SUM(G37:M37)</f>
        <v>1</v>
      </c>
      <c r="O37" s="70"/>
    </row>
    <row r="38" spans="2:18" x14ac:dyDescent="0.2">
      <c r="B38" s="16" t="s">
        <v>52</v>
      </c>
      <c r="C38" s="16" t="s">
        <v>53</v>
      </c>
      <c r="D38" s="17">
        <v>23475</v>
      </c>
      <c r="E38" s="18" t="s">
        <v>59</v>
      </c>
      <c r="F38" s="19">
        <v>77</v>
      </c>
      <c r="G38" s="69"/>
      <c r="H38" s="69"/>
      <c r="I38" s="69"/>
      <c r="J38" s="69"/>
      <c r="K38" s="69"/>
      <c r="L38" s="69"/>
      <c r="M38" s="69">
        <v>1</v>
      </c>
      <c r="N38" s="69">
        <f>SUM(G38:M38)</f>
        <v>1</v>
      </c>
      <c r="O38" s="70"/>
    </row>
    <row r="39" spans="2:18" x14ac:dyDescent="0.2">
      <c r="B39" s="20" t="s">
        <v>52</v>
      </c>
      <c r="C39" s="20" t="s">
        <v>62</v>
      </c>
      <c r="D39" s="21"/>
      <c r="E39" s="22"/>
      <c r="F39" s="23"/>
      <c r="G39" s="65">
        <f>SUM(G35:G38)</f>
        <v>0</v>
      </c>
      <c r="H39" s="65">
        <f t="shared" ref="H39:O39" si="16">SUM(H35:H38)</f>
        <v>0</v>
      </c>
      <c r="I39" s="65">
        <f t="shared" si="16"/>
        <v>0</v>
      </c>
      <c r="J39" s="65">
        <f t="shared" si="16"/>
        <v>0</v>
      </c>
      <c r="K39" s="65">
        <f t="shared" si="16"/>
        <v>0</v>
      </c>
      <c r="L39" s="65">
        <f t="shared" si="16"/>
        <v>0</v>
      </c>
      <c r="M39" s="65">
        <f t="shared" si="16"/>
        <v>4</v>
      </c>
      <c r="N39" s="65">
        <f>SUM(G39:M39)</f>
        <v>4</v>
      </c>
      <c r="O39" s="65">
        <f t="shared" si="16"/>
        <v>0</v>
      </c>
    </row>
    <row r="40" spans="2:18" x14ac:dyDescent="0.2">
      <c r="B40" s="20" t="s">
        <v>52</v>
      </c>
      <c r="C40" s="20" t="s">
        <v>45</v>
      </c>
      <c r="D40" s="21"/>
      <c r="E40" s="22"/>
      <c r="F40" s="23"/>
      <c r="G40" s="65">
        <f t="shared" ref="G40:O40" si="17">SUM(G39:G39)</f>
        <v>0</v>
      </c>
      <c r="H40" s="65">
        <f t="shared" si="17"/>
        <v>0</v>
      </c>
      <c r="I40" s="65">
        <f t="shared" si="17"/>
        <v>0</v>
      </c>
      <c r="J40" s="65">
        <f>SUM(J39:J39)</f>
        <v>0</v>
      </c>
      <c r="K40" s="65">
        <f>SUM(K39:K39)</f>
        <v>0</v>
      </c>
      <c r="L40" s="65">
        <f t="shared" si="17"/>
        <v>0</v>
      </c>
      <c r="M40" s="65">
        <f t="shared" si="17"/>
        <v>4</v>
      </c>
      <c r="N40" s="65">
        <f t="shared" si="17"/>
        <v>4</v>
      </c>
      <c r="O40" s="65">
        <f t="shared" si="17"/>
        <v>0</v>
      </c>
      <c r="R40" s="28" t="s">
        <v>36</v>
      </c>
    </row>
    <row r="41" spans="2:18" x14ac:dyDescent="0.2">
      <c r="B41" s="16" t="s">
        <v>34</v>
      </c>
      <c r="C41" s="16" t="s">
        <v>171</v>
      </c>
      <c r="D41" s="17">
        <v>37684</v>
      </c>
      <c r="E41" s="18" t="s">
        <v>18</v>
      </c>
      <c r="F41" s="19" t="s">
        <v>54</v>
      </c>
      <c r="G41" s="69"/>
      <c r="H41" s="69"/>
      <c r="I41" s="69"/>
      <c r="J41" s="69"/>
      <c r="K41" s="69">
        <v>1</v>
      </c>
      <c r="L41" s="69"/>
      <c r="M41" s="69"/>
      <c r="N41" s="69">
        <f t="shared" ref="N41:N46" si="18">SUM(G41:M41)</f>
        <v>1</v>
      </c>
      <c r="O41" s="70"/>
      <c r="Q41" t="s">
        <v>36</v>
      </c>
    </row>
    <row r="42" spans="2:18" x14ac:dyDescent="0.2">
      <c r="B42" s="16" t="s">
        <v>34</v>
      </c>
      <c r="C42" s="16" t="s">
        <v>172</v>
      </c>
      <c r="D42" s="17">
        <v>37160</v>
      </c>
      <c r="E42" s="18" t="s">
        <v>18</v>
      </c>
      <c r="F42" s="19">
        <v>85</v>
      </c>
      <c r="G42" s="69"/>
      <c r="H42" s="69"/>
      <c r="I42" s="69">
        <v>1</v>
      </c>
      <c r="J42" s="69"/>
      <c r="K42" s="69">
        <v>1</v>
      </c>
      <c r="L42" s="69"/>
      <c r="M42" s="69"/>
      <c r="N42" s="69">
        <f>SUM(G42:M42)</f>
        <v>2</v>
      </c>
      <c r="O42" s="70"/>
      <c r="Q42" t="s">
        <v>36</v>
      </c>
      <c r="R42" t="s">
        <v>48</v>
      </c>
    </row>
    <row r="43" spans="2:18" x14ac:dyDescent="0.2">
      <c r="B43" s="16" t="s">
        <v>34</v>
      </c>
      <c r="C43" s="16" t="s">
        <v>178</v>
      </c>
      <c r="D43" s="17">
        <v>37217</v>
      </c>
      <c r="E43" s="18" t="s">
        <v>18</v>
      </c>
      <c r="F43" s="19">
        <v>94</v>
      </c>
      <c r="G43" s="69"/>
      <c r="H43" s="69"/>
      <c r="I43" s="69">
        <v>1</v>
      </c>
      <c r="J43" s="69"/>
      <c r="K43" s="69">
        <v>1</v>
      </c>
      <c r="L43" s="69"/>
      <c r="M43" s="69"/>
      <c r="N43" s="69">
        <f t="shared" si="18"/>
        <v>2</v>
      </c>
      <c r="O43" s="70"/>
      <c r="Q43" t="s">
        <v>36</v>
      </c>
    </row>
    <row r="44" spans="2:18" x14ac:dyDescent="0.2">
      <c r="B44" s="16" t="s">
        <v>34</v>
      </c>
      <c r="C44" s="16" t="s">
        <v>65</v>
      </c>
      <c r="D44" s="17">
        <v>36793</v>
      </c>
      <c r="E44" s="18" t="s">
        <v>18</v>
      </c>
      <c r="F44" s="19">
        <v>62</v>
      </c>
      <c r="G44" s="69"/>
      <c r="H44" s="69"/>
      <c r="I44" s="69">
        <v>1</v>
      </c>
      <c r="J44" s="69"/>
      <c r="K44" s="69">
        <v>1</v>
      </c>
      <c r="L44" s="69"/>
      <c r="M44" s="69"/>
      <c r="N44" s="69">
        <f>SUM(G44:M44)</f>
        <v>2</v>
      </c>
      <c r="O44" s="70"/>
      <c r="Q44" t="s">
        <v>36</v>
      </c>
    </row>
    <row r="45" spans="2:18" x14ac:dyDescent="0.2">
      <c r="B45" s="16" t="s">
        <v>34</v>
      </c>
      <c r="C45" s="16" t="s">
        <v>33</v>
      </c>
      <c r="D45" s="17">
        <v>35434</v>
      </c>
      <c r="E45" s="18" t="s">
        <v>20</v>
      </c>
      <c r="F45" s="19">
        <v>94</v>
      </c>
      <c r="G45" s="69"/>
      <c r="H45" s="69"/>
      <c r="I45" s="69">
        <v>1</v>
      </c>
      <c r="J45" s="69"/>
      <c r="K45" s="69"/>
      <c r="L45" s="69"/>
      <c r="M45" s="69"/>
      <c r="N45" s="69">
        <f t="shared" si="18"/>
        <v>1</v>
      </c>
      <c r="O45" s="70"/>
      <c r="Q45" t="s">
        <v>36</v>
      </c>
    </row>
    <row r="46" spans="2:18" x14ac:dyDescent="0.2">
      <c r="B46" s="20" t="s">
        <v>34</v>
      </c>
      <c r="C46" s="20" t="s">
        <v>62</v>
      </c>
      <c r="D46" s="21"/>
      <c r="E46" s="22"/>
      <c r="F46" s="23"/>
      <c r="G46" s="65">
        <f t="shared" ref="G46:M46" si="19">SUM(G41:G45)</f>
        <v>0</v>
      </c>
      <c r="H46" s="65">
        <f t="shared" si="19"/>
        <v>0</v>
      </c>
      <c r="I46" s="65">
        <f t="shared" si="19"/>
        <v>4</v>
      </c>
      <c r="J46" s="65">
        <f t="shared" si="19"/>
        <v>0</v>
      </c>
      <c r="K46" s="65">
        <f t="shared" si="19"/>
        <v>4</v>
      </c>
      <c r="L46" s="65">
        <f t="shared" si="19"/>
        <v>0</v>
      </c>
      <c r="M46" s="65">
        <f t="shared" si="19"/>
        <v>0</v>
      </c>
      <c r="N46" s="65">
        <f t="shared" si="18"/>
        <v>8</v>
      </c>
      <c r="O46" s="65">
        <f>SUM(O41:O45)</f>
        <v>0</v>
      </c>
    </row>
    <row r="47" spans="2:18" x14ac:dyDescent="0.2">
      <c r="B47" s="20" t="s">
        <v>34</v>
      </c>
      <c r="C47" s="20" t="s">
        <v>45</v>
      </c>
      <c r="D47" s="21"/>
      <c r="E47" s="22"/>
      <c r="F47" s="23"/>
      <c r="G47" s="65">
        <f>SUM(G46:G46)</f>
        <v>0</v>
      </c>
      <c r="H47" s="65">
        <f t="shared" ref="H47:O47" si="20">SUM(H46:H46)</f>
        <v>0</v>
      </c>
      <c r="I47" s="65">
        <f t="shared" si="20"/>
        <v>4</v>
      </c>
      <c r="J47" s="65">
        <f>SUM(J46:J46)</f>
        <v>0</v>
      </c>
      <c r="K47" s="65">
        <f>SUM(K46:K46)</f>
        <v>4</v>
      </c>
      <c r="L47" s="65">
        <f t="shared" si="20"/>
        <v>0</v>
      </c>
      <c r="M47" s="65">
        <f t="shared" si="20"/>
        <v>0</v>
      </c>
      <c r="N47" s="65">
        <f t="shared" si="20"/>
        <v>8</v>
      </c>
      <c r="O47" s="65">
        <f t="shared" si="20"/>
        <v>0</v>
      </c>
    </row>
    <row r="48" spans="2:18" x14ac:dyDescent="0.2">
      <c r="B48" s="16" t="s">
        <v>21</v>
      </c>
      <c r="C48" s="16" t="s">
        <v>112</v>
      </c>
      <c r="D48" s="17">
        <v>37889</v>
      </c>
      <c r="E48" s="18" t="s">
        <v>46</v>
      </c>
      <c r="F48" s="18">
        <v>69</v>
      </c>
      <c r="G48" s="69"/>
      <c r="H48" s="69"/>
      <c r="I48" s="69"/>
      <c r="J48" s="69"/>
      <c r="K48" s="69"/>
      <c r="L48" s="69">
        <v>1</v>
      </c>
      <c r="M48" s="69"/>
      <c r="N48" s="69">
        <f t="shared" ref="N48:N58" si="21">SUM(G48:M48)</f>
        <v>1</v>
      </c>
      <c r="O48" s="70"/>
    </row>
    <row r="49" spans="2:17" x14ac:dyDescent="0.2">
      <c r="B49" s="25" t="s">
        <v>21</v>
      </c>
      <c r="C49" s="25" t="s">
        <v>164</v>
      </c>
      <c r="D49" s="17">
        <v>37991</v>
      </c>
      <c r="E49" s="18" t="s">
        <v>46</v>
      </c>
      <c r="F49" s="19">
        <v>58</v>
      </c>
      <c r="G49" s="69"/>
      <c r="H49" s="69"/>
      <c r="I49" s="69"/>
      <c r="J49" s="69"/>
      <c r="K49" s="69"/>
      <c r="L49" s="69">
        <v>1</v>
      </c>
      <c r="M49" s="69"/>
      <c r="N49" s="69">
        <f>SUM(G49:M49)</f>
        <v>1</v>
      </c>
      <c r="O49" s="70"/>
    </row>
    <row r="50" spans="2:17" x14ac:dyDescent="0.2">
      <c r="B50" s="16" t="s">
        <v>21</v>
      </c>
      <c r="C50" s="16" t="s">
        <v>86</v>
      </c>
      <c r="D50" s="17">
        <v>36912</v>
      </c>
      <c r="E50" s="18" t="s">
        <v>46</v>
      </c>
      <c r="F50" s="18">
        <v>69</v>
      </c>
      <c r="G50" s="69"/>
      <c r="H50" s="69">
        <v>1</v>
      </c>
      <c r="I50" s="69"/>
      <c r="J50" s="69"/>
      <c r="K50" s="69"/>
      <c r="L50" s="69">
        <v>1</v>
      </c>
      <c r="M50" s="69"/>
      <c r="N50" s="69">
        <f>SUM(G50:M50)</f>
        <v>2</v>
      </c>
      <c r="O50" s="70"/>
    </row>
    <row r="51" spans="2:17" x14ac:dyDescent="0.2">
      <c r="B51" s="25" t="s">
        <v>21</v>
      </c>
      <c r="C51" s="25" t="s">
        <v>85</v>
      </c>
      <c r="D51" s="17">
        <v>36902</v>
      </c>
      <c r="E51" s="18" t="s">
        <v>46</v>
      </c>
      <c r="F51" s="18">
        <v>58</v>
      </c>
      <c r="G51" s="69"/>
      <c r="H51" s="69">
        <v>1</v>
      </c>
      <c r="I51" s="69"/>
      <c r="J51" s="69"/>
      <c r="K51" s="69"/>
      <c r="L51" s="69">
        <v>1</v>
      </c>
      <c r="M51" s="69"/>
      <c r="N51" s="69">
        <f>SUM(G51:M51)</f>
        <v>2</v>
      </c>
      <c r="O51" s="70"/>
    </row>
    <row r="52" spans="2:17" x14ac:dyDescent="0.2">
      <c r="B52" s="25" t="s">
        <v>21</v>
      </c>
      <c r="C52" s="25" t="s">
        <v>173</v>
      </c>
      <c r="D52" s="17">
        <v>35320</v>
      </c>
      <c r="E52" s="18" t="s">
        <v>19</v>
      </c>
      <c r="F52" s="18"/>
      <c r="G52" s="69"/>
      <c r="H52" s="69">
        <v>1</v>
      </c>
      <c r="I52" s="69"/>
      <c r="J52" s="69"/>
      <c r="K52" s="69"/>
      <c r="L52" s="69"/>
      <c r="M52" s="69"/>
      <c r="N52" s="69">
        <f>SUM(G52:M52)</f>
        <v>1</v>
      </c>
      <c r="O52" s="70"/>
    </row>
    <row r="53" spans="2:17" x14ac:dyDescent="0.2">
      <c r="B53" s="25" t="s">
        <v>21</v>
      </c>
      <c r="C53" s="25" t="s">
        <v>122</v>
      </c>
      <c r="D53" s="17">
        <v>14761</v>
      </c>
      <c r="E53" s="18" t="s">
        <v>80</v>
      </c>
      <c r="F53" s="18">
        <v>105</v>
      </c>
      <c r="G53" s="69"/>
      <c r="H53" s="69"/>
      <c r="I53" s="69"/>
      <c r="J53" s="69"/>
      <c r="K53" s="69"/>
      <c r="L53" s="69"/>
      <c r="M53" s="69">
        <v>1</v>
      </c>
      <c r="N53" s="69">
        <f t="shared" si="21"/>
        <v>1</v>
      </c>
      <c r="O53" s="70"/>
    </row>
    <row r="54" spans="2:17" x14ac:dyDescent="0.2">
      <c r="B54" s="25" t="s">
        <v>21</v>
      </c>
      <c r="C54" s="25" t="s">
        <v>180</v>
      </c>
      <c r="D54" s="17">
        <v>16309</v>
      </c>
      <c r="E54" s="18" t="s">
        <v>32</v>
      </c>
      <c r="F54" s="18">
        <v>105</v>
      </c>
      <c r="G54" s="69"/>
      <c r="H54" s="69"/>
      <c r="I54" s="69"/>
      <c r="J54" s="69"/>
      <c r="K54" s="69"/>
      <c r="L54" s="69"/>
      <c r="M54" s="69">
        <v>1</v>
      </c>
      <c r="N54" s="69">
        <f>SUM(G54:M54)</f>
        <v>1</v>
      </c>
      <c r="O54" s="70"/>
    </row>
    <row r="55" spans="2:17" x14ac:dyDescent="0.2">
      <c r="B55" s="16" t="s">
        <v>21</v>
      </c>
      <c r="C55" s="16" t="s">
        <v>165</v>
      </c>
      <c r="D55" s="17">
        <v>18809</v>
      </c>
      <c r="E55" s="18" t="s">
        <v>166</v>
      </c>
      <c r="F55" s="19">
        <v>94</v>
      </c>
      <c r="G55" s="69"/>
      <c r="H55" s="69"/>
      <c r="I55" s="69"/>
      <c r="J55" s="69"/>
      <c r="K55" s="69"/>
      <c r="L55" s="69"/>
      <c r="M55" s="69">
        <v>1</v>
      </c>
      <c r="N55" s="69">
        <f t="shared" si="21"/>
        <v>1</v>
      </c>
      <c r="O55" s="70"/>
    </row>
    <row r="56" spans="2:17" x14ac:dyDescent="0.2">
      <c r="B56" s="25" t="s">
        <v>21</v>
      </c>
      <c r="C56" s="25" t="s">
        <v>167</v>
      </c>
      <c r="D56" s="17">
        <v>25993</v>
      </c>
      <c r="E56" s="18" t="s">
        <v>15</v>
      </c>
      <c r="F56" s="18">
        <v>85</v>
      </c>
      <c r="G56" s="69"/>
      <c r="H56" s="69"/>
      <c r="I56" s="69"/>
      <c r="J56" s="69"/>
      <c r="K56" s="69"/>
      <c r="L56" s="69"/>
      <c r="M56" s="69">
        <v>1</v>
      </c>
      <c r="N56" s="69">
        <f t="shared" si="21"/>
        <v>1</v>
      </c>
      <c r="O56" s="70"/>
    </row>
    <row r="57" spans="2:17" x14ac:dyDescent="0.2">
      <c r="B57" s="20" t="s">
        <v>21</v>
      </c>
      <c r="C57" s="20" t="s">
        <v>44</v>
      </c>
      <c r="D57" s="21"/>
      <c r="E57" s="22"/>
      <c r="F57" s="23"/>
      <c r="G57" s="65">
        <f>SUM(G48:G52)</f>
        <v>0</v>
      </c>
      <c r="H57" s="65">
        <f t="shared" ref="H57:O57" si="22">SUM(H48:H52)</f>
        <v>3</v>
      </c>
      <c r="I57" s="65">
        <f t="shared" si="22"/>
        <v>0</v>
      </c>
      <c r="J57" s="65">
        <f t="shared" si="22"/>
        <v>0</v>
      </c>
      <c r="K57" s="65">
        <f t="shared" si="22"/>
        <v>0</v>
      </c>
      <c r="L57" s="65">
        <f t="shared" si="22"/>
        <v>4</v>
      </c>
      <c r="M57" s="65">
        <f t="shared" si="22"/>
        <v>0</v>
      </c>
      <c r="N57" s="65">
        <f t="shared" si="21"/>
        <v>7</v>
      </c>
      <c r="O57" s="65">
        <f t="shared" si="22"/>
        <v>0</v>
      </c>
      <c r="Q57" t="s">
        <v>36</v>
      </c>
    </row>
    <row r="58" spans="2:17" x14ac:dyDescent="0.2">
      <c r="B58" s="20" t="s">
        <v>21</v>
      </c>
      <c r="C58" s="20" t="s">
        <v>62</v>
      </c>
      <c r="D58" s="21"/>
      <c r="E58" s="22"/>
      <c r="F58" s="23"/>
      <c r="G58" s="65">
        <f t="shared" ref="G58:M58" si="23">SUM(G53:G56)</f>
        <v>0</v>
      </c>
      <c r="H58" s="65">
        <f t="shared" si="23"/>
        <v>0</v>
      </c>
      <c r="I58" s="65">
        <f t="shared" si="23"/>
        <v>0</v>
      </c>
      <c r="J58" s="65">
        <f t="shared" si="23"/>
        <v>0</v>
      </c>
      <c r="K58" s="65">
        <f t="shared" si="23"/>
        <v>0</v>
      </c>
      <c r="L58" s="65">
        <f t="shared" si="23"/>
        <v>0</v>
      </c>
      <c r="M58" s="65">
        <f t="shared" si="23"/>
        <v>4</v>
      </c>
      <c r="N58" s="65">
        <f t="shared" si="21"/>
        <v>4</v>
      </c>
      <c r="O58" s="65">
        <f>SUM(O53:O56)</f>
        <v>0</v>
      </c>
    </row>
    <row r="59" spans="2:17" x14ac:dyDescent="0.2">
      <c r="B59" s="20" t="s">
        <v>21</v>
      </c>
      <c r="C59" s="20" t="s">
        <v>45</v>
      </c>
      <c r="D59" s="21"/>
      <c r="E59" s="22"/>
      <c r="F59" s="23"/>
      <c r="G59" s="65">
        <f>SUM(G57:G58)</f>
        <v>0</v>
      </c>
      <c r="H59" s="65">
        <f t="shared" ref="H59:O59" si="24">SUM(H57:H58)</f>
        <v>3</v>
      </c>
      <c r="I59" s="65">
        <f t="shared" si="24"/>
        <v>0</v>
      </c>
      <c r="J59" s="65">
        <f t="shared" si="24"/>
        <v>0</v>
      </c>
      <c r="K59" s="65">
        <f t="shared" si="24"/>
        <v>0</v>
      </c>
      <c r="L59" s="65">
        <f t="shared" si="24"/>
        <v>4</v>
      </c>
      <c r="M59" s="65">
        <f t="shared" si="24"/>
        <v>4</v>
      </c>
      <c r="N59" s="65">
        <f t="shared" ref="N59" si="25">SUM(N57:N58)</f>
        <v>11</v>
      </c>
      <c r="O59" s="65">
        <f t="shared" si="24"/>
        <v>0</v>
      </c>
    </row>
    <row r="60" spans="2:17" x14ac:dyDescent="0.2">
      <c r="B60" s="16" t="s">
        <v>66</v>
      </c>
      <c r="C60" s="25" t="s">
        <v>158</v>
      </c>
      <c r="D60" s="17">
        <v>32137</v>
      </c>
      <c r="E60" s="18" t="s">
        <v>16</v>
      </c>
      <c r="F60" s="19">
        <v>105</v>
      </c>
      <c r="G60" s="69">
        <v>1</v>
      </c>
      <c r="H60" s="69"/>
      <c r="I60" s="69"/>
      <c r="J60" s="69"/>
      <c r="K60" s="69"/>
      <c r="L60" s="69"/>
      <c r="M60" s="69"/>
      <c r="N60" s="69">
        <f t="shared" ref="N60:N66" si="26">SUM(G60:M60)</f>
        <v>1</v>
      </c>
      <c r="O60" s="70"/>
    </row>
    <row r="61" spans="2:17" x14ac:dyDescent="0.2">
      <c r="B61" s="16" t="s">
        <v>66</v>
      </c>
      <c r="C61" s="25" t="s">
        <v>159</v>
      </c>
      <c r="D61" s="17">
        <v>32467</v>
      </c>
      <c r="E61" s="18" t="s">
        <v>16</v>
      </c>
      <c r="F61" s="19" t="s">
        <v>174</v>
      </c>
      <c r="G61" s="69">
        <v>1</v>
      </c>
      <c r="H61" s="69"/>
      <c r="I61" s="69"/>
      <c r="J61" s="69"/>
      <c r="K61" s="69"/>
      <c r="L61" s="69"/>
      <c r="M61" s="69"/>
      <c r="N61" s="69">
        <f t="shared" si="26"/>
        <v>1</v>
      </c>
      <c r="O61" s="70"/>
    </row>
    <row r="62" spans="2:17" x14ac:dyDescent="0.2">
      <c r="B62" s="25" t="s">
        <v>66</v>
      </c>
      <c r="C62" s="25" t="s">
        <v>160</v>
      </c>
      <c r="D62" s="17">
        <v>32411</v>
      </c>
      <c r="E62" s="18" t="s">
        <v>16</v>
      </c>
      <c r="F62" s="19">
        <v>85</v>
      </c>
      <c r="G62" s="69">
        <v>1</v>
      </c>
      <c r="H62" s="69"/>
      <c r="I62" s="69"/>
      <c r="J62" s="69"/>
      <c r="K62" s="69"/>
      <c r="L62" s="69"/>
      <c r="M62" s="69"/>
      <c r="N62" s="69">
        <f t="shared" si="26"/>
        <v>1</v>
      </c>
      <c r="O62" s="70"/>
    </row>
    <row r="63" spans="2:17" x14ac:dyDescent="0.2">
      <c r="B63" s="25" t="s">
        <v>66</v>
      </c>
      <c r="C63" s="25" t="s">
        <v>161</v>
      </c>
      <c r="D63" s="17">
        <v>32516</v>
      </c>
      <c r="E63" s="18" t="s">
        <v>16</v>
      </c>
      <c r="F63" s="18">
        <v>85</v>
      </c>
      <c r="G63" s="69">
        <v>1</v>
      </c>
      <c r="H63" s="69"/>
      <c r="I63" s="69"/>
      <c r="J63" s="69"/>
      <c r="K63" s="69"/>
      <c r="L63" s="69"/>
      <c r="M63" s="69"/>
      <c r="N63" s="69">
        <f t="shared" si="26"/>
        <v>1</v>
      </c>
      <c r="O63" s="70"/>
    </row>
    <row r="64" spans="2:17" x14ac:dyDescent="0.2">
      <c r="B64" s="25" t="s">
        <v>66</v>
      </c>
      <c r="C64" s="25" t="s">
        <v>79</v>
      </c>
      <c r="D64" s="17">
        <v>37233</v>
      </c>
      <c r="E64" s="18" t="s">
        <v>18</v>
      </c>
      <c r="F64" s="19">
        <v>77</v>
      </c>
      <c r="G64" s="69">
        <v>1</v>
      </c>
      <c r="H64" s="69"/>
      <c r="I64" s="69"/>
      <c r="J64" s="69"/>
      <c r="K64" s="69"/>
      <c r="L64" s="69"/>
      <c r="M64" s="69"/>
      <c r="N64" s="69">
        <f t="shared" si="26"/>
        <v>1</v>
      </c>
      <c r="O64" s="70"/>
    </row>
    <row r="65" spans="2:17" x14ac:dyDescent="0.2">
      <c r="B65" s="16" t="s">
        <v>66</v>
      </c>
      <c r="C65" s="25" t="s">
        <v>162</v>
      </c>
      <c r="D65" s="17">
        <v>32393</v>
      </c>
      <c r="E65" s="18" t="s">
        <v>16</v>
      </c>
      <c r="F65" s="19">
        <v>94</v>
      </c>
      <c r="G65" s="69">
        <v>1</v>
      </c>
      <c r="H65" s="69"/>
      <c r="I65" s="69"/>
      <c r="J65" s="69"/>
      <c r="K65" s="69"/>
      <c r="L65" s="69"/>
      <c r="M65" s="69"/>
      <c r="N65" s="69">
        <f t="shared" si="26"/>
        <v>1</v>
      </c>
      <c r="O65" s="70"/>
    </row>
    <row r="66" spans="2:17" x14ac:dyDescent="0.2">
      <c r="B66" s="20" t="s">
        <v>66</v>
      </c>
      <c r="C66" s="20" t="s">
        <v>62</v>
      </c>
      <c r="D66" s="21"/>
      <c r="E66" s="22"/>
      <c r="F66" s="23"/>
      <c r="G66" s="65">
        <f t="shared" ref="G66:M66" si="27">SUM(G60:G65)</f>
        <v>6</v>
      </c>
      <c r="H66" s="65">
        <f t="shared" si="27"/>
        <v>0</v>
      </c>
      <c r="I66" s="65">
        <f t="shared" si="27"/>
        <v>0</v>
      </c>
      <c r="J66" s="65">
        <f t="shared" si="27"/>
        <v>0</v>
      </c>
      <c r="K66" s="65">
        <f t="shared" si="27"/>
        <v>0</v>
      </c>
      <c r="L66" s="65">
        <f t="shared" si="27"/>
        <v>0</v>
      </c>
      <c r="M66" s="65">
        <f t="shared" si="27"/>
        <v>0</v>
      </c>
      <c r="N66" s="65">
        <f t="shared" si="26"/>
        <v>6</v>
      </c>
      <c r="O66" s="65">
        <f>SUM(O60:O65)</f>
        <v>0</v>
      </c>
    </row>
    <row r="67" spans="2:17" x14ac:dyDescent="0.2">
      <c r="B67" s="20" t="s">
        <v>66</v>
      </c>
      <c r="C67" s="20" t="s">
        <v>45</v>
      </c>
      <c r="D67" s="21"/>
      <c r="E67" s="22"/>
      <c r="F67" s="23"/>
      <c r="G67" s="65">
        <f t="shared" ref="G67:O67" si="28">SUM(G66:G66)</f>
        <v>6</v>
      </c>
      <c r="H67" s="65">
        <f t="shared" si="28"/>
        <v>0</v>
      </c>
      <c r="I67" s="65">
        <f t="shared" si="28"/>
        <v>0</v>
      </c>
      <c r="J67" s="65">
        <f>SUM(J66:J66)</f>
        <v>0</v>
      </c>
      <c r="K67" s="65">
        <f>SUM(K66:K66)</f>
        <v>0</v>
      </c>
      <c r="L67" s="65">
        <f t="shared" si="28"/>
        <v>0</v>
      </c>
      <c r="M67" s="65">
        <f t="shared" si="28"/>
        <v>0</v>
      </c>
      <c r="N67" s="65">
        <f t="shared" si="28"/>
        <v>6</v>
      </c>
      <c r="O67" s="65">
        <f t="shared" si="28"/>
        <v>0</v>
      </c>
      <c r="Q67" t="s">
        <v>36</v>
      </c>
    </row>
    <row r="68" spans="2:17" x14ac:dyDescent="0.2">
      <c r="B68" s="25" t="s">
        <v>56</v>
      </c>
      <c r="C68" s="25" t="s">
        <v>99</v>
      </c>
      <c r="D68" s="17">
        <v>33722</v>
      </c>
      <c r="E68" s="18" t="s">
        <v>16</v>
      </c>
      <c r="F68" s="19">
        <v>85</v>
      </c>
      <c r="G68" s="69">
        <v>1</v>
      </c>
      <c r="H68" s="69"/>
      <c r="I68" s="69"/>
      <c r="J68" s="69"/>
      <c r="K68" s="69"/>
      <c r="L68" s="69"/>
      <c r="M68" s="69"/>
      <c r="N68" s="69">
        <f>SUM(G68:M68)</f>
        <v>1</v>
      </c>
      <c r="O68" s="70"/>
    </row>
    <row r="69" spans="2:17" x14ac:dyDescent="0.2">
      <c r="B69" s="25" t="s">
        <v>56</v>
      </c>
      <c r="C69" s="25" t="s">
        <v>157</v>
      </c>
      <c r="D69" s="17">
        <v>32283</v>
      </c>
      <c r="E69" s="18" t="s">
        <v>16</v>
      </c>
      <c r="F69" s="18">
        <v>77</v>
      </c>
      <c r="G69" s="69">
        <v>1</v>
      </c>
      <c r="H69" s="69"/>
      <c r="I69" s="69"/>
      <c r="J69" s="69"/>
      <c r="K69" s="69"/>
      <c r="L69" s="69"/>
      <c r="M69" s="69"/>
      <c r="N69" s="69">
        <f t="shared" ref="N69:N74" si="29">SUM(G69:M69)</f>
        <v>1</v>
      </c>
      <c r="O69" s="70"/>
    </row>
    <row r="70" spans="2:17" x14ac:dyDescent="0.2">
      <c r="B70" s="25" t="s">
        <v>56</v>
      </c>
      <c r="C70" s="25" t="s">
        <v>103</v>
      </c>
      <c r="D70" s="17">
        <v>33405</v>
      </c>
      <c r="E70" s="18" t="s">
        <v>16</v>
      </c>
      <c r="F70" s="18">
        <v>94</v>
      </c>
      <c r="G70" s="69">
        <v>1</v>
      </c>
      <c r="H70" s="69"/>
      <c r="I70" s="69"/>
      <c r="J70" s="69"/>
      <c r="K70" s="69"/>
      <c r="L70" s="69"/>
      <c r="M70" s="69"/>
      <c r="N70" s="69">
        <f t="shared" si="29"/>
        <v>1</v>
      </c>
      <c r="O70" s="70"/>
    </row>
    <row r="71" spans="2:17" x14ac:dyDescent="0.2">
      <c r="B71" s="25" t="s">
        <v>56</v>
      </c>
      <c r="C71" s="25" t="s">
        <v>100</v>
      </c>
      <c r="D71" s="17">
        <v>33128</v>
      </c>
      <c r="E71" s="18" t="s">
        <v>16</v>
      </c>
      <c r="F71" s="19">
        <v>94</v>
      </c>
      <c r="G71" s="69">
        <v>1</v>
      </c>
      <c r="H71" s="69"/>
      <c r="I71" s="69"/>
      <c r="J71" s="69"/>
      <c r="K71" s="69"/>
      <c r="L71" s="69"/>
      <c r="M71" s="69"/>
      <c r="N71" s="69">
        <f t="shared" si="29"/>
        <v>1</v>
      </c>
      <c r="O71" s="70"/>
    </row>
    <row r="72" spans="2:17" x14ac:dyDescent="0.2">
      <c r="B72" s="16" t="s">
        <v>56</v>
      </c>
      <c r="C72" s="16" t="s">
        <v>77</v>
      </c>
      <c r="D72" s="17">
        <v>31220</v>
      </c>
      <c r="E72" s="18" t="s">
        <v>16</v>
      </c>
      <c r="F72" s="18">
        <v>85</v>
      </c>
      <c r="G72" s="69">
        <v>1</v>
      </c>
      <c r="H72" s="69"/>
      <c r="I72" s="69"/>
      <c r="J72" s="69"/>
      <c r="K72" s="69"/>
      <c r="L72" s="69"/>
      <c r="M72" s="69"/>
      <c r="N72" s="69">
        <f t="shared" si="29"/>
        <v>1</v>
      </c>
      <c r="O72" s="70"/>
    </row>
    <row r="73" spans="2:17" x14ac:dyDescent="0.2">
      <c r="B73" s="25" t="s">
        <v>56</v>
      </c>
      <c r="C73" s="25" t="s">
        <v>72</v>
      </c>
      <c r="D73" s="17">
        <v>33342</v>
      </c>
      <c r="E73" s="18" t="s">
        <v>16</v>
      </c>
      <c r="F73" s="18">
        <v>69</v>
      </c>
      <c r="G73" s="69">
        <v>1</v>
      </c>
      <c r="H73" s="69"/>
      <c r="I73" s="69"/>
      <c r="J73" s="69"/>
      <c r="K73" s="69"/>
      <c r="L73" s="69"/>
      <c r="M73" s="69"/>
      <c r="N73" s="69">
        <f t="shared" si="29"/>
        <v>1</v>
      </c>
      <c r="O73" s="70"/>
    </row>
    <row r="74" spans="2:17" x14ac:dyDescent="0.2">
      <c r="B74" s="20" t="s">
        <v>56</v>
      </c>
      <c r="C74" s="20" t="s">
        <v>62</v>
      </c>
      <c r="D74" s="21"/>
      <c r="E74" s="22"/>
      <c r="F74" s="23"/>
      <c r="G74" s="65">
        <f>SUM(G68:G73)</f>
        <v>6</v>
      </c>
      <c r="H74" s="65">
        <f t="shared" ref="H74:O74" si="30">SUM(H68:H73)</f>
        <v>0</v>
      </c>
      <c r="I74" s="65">
        <f t="shared" si="30"/>
        <v>0</v>
      </c>
      <c r="J74" s="65">
        <f t="shared" si="30"/>
        <v>0</v>
      </c>
      <c r="K74" s="65">
        <f t="shared" si="30"/>
        <v>0</v>
      </c>
      <c r="L74" s="65">
        <f t="shared" si="30"/>
        <v>0</v>
      </c>
      <c r="M74" s="65">
        <f t="shared" si="30"/>
        <v>0</v>
      </c>
      <c r="N74" s="65">
        <f t="shared" si="29"/>
        <v>6</v>
      </c>
      <c r="O74" s="65">
        <f t="shared" si="30"/>
        <v>0</v>
      </c>
    </row>
    <row r="75" spans="2:17" x14ac:dyDescent="0.2">
      <c r="B75" s="20" t="s">
        <v>56</v>
      </c>
      <c r="C75" s="20" t="s">
        <v>45</v>
      </c>
      <c r="D75" s="21"/>
      <c r="E75" s="22"/>
      <c r="F75" s="23"/>
      <c r="G75" s="65">
        <f t="shared" ref="G75:O75" si="31">SUM(G74:G74)</f>
        <v>6</v>
      </c>
      <c r="H75" s="65">
        <f t="shared" si="31"/>
        <v>0</v>
      </c>
      <c r="I75" s="65">
        <f t="shared" si="31"/>
        <v>0</v>
      </c>
      <c r="J75" s="65">
        <f>SUM(J74:J74)</f>
        <v>0</v>
      </c>
      <c r="K75" s="65">
        <f>SUM(K74:K74)</f>
        <v>0</v>
      </c>
      <c r="L75" s="65">
        <f t="shared" si="31"/>
        <v>0</v>
      </c>
      <c r="M75" s="65">
        <f t="shared" si="31"/>
        <v>0</v>
      </c>
      <c r="N75" s="65">
        <f t="shared" si="31"/>
        <v>6</v>
      </c>
      <c r="O75" s="65">
        <f t="shared" si="31"/>
        <v>0</v>
      </c>
      <c r="Q75" t="s">
        <v>36</v>
      </c>
    </row>
    <row r="76" spans="2:17" x14ac:dyDescent="0.2">
      <c r="B76" s="25" t="s">
        <v>28</v>
      </c>
      <c r="C76" s="16" t="s">
        <v>175</v>
      </c>
      <c r="D76" s="17">
        <v>36778</v>
      </c>
      <c r="E76" s="18" t="s">
        <v>46</v>
      </c>
      <c r="F76" s="19">
        <v>69</v>
      </c>
      <c r="G76" s="69"/>
      <c r="H76" s="69"/>
      <c r="I76" s="69"/>
      <c r="J76" s="69"/>
      <c r="K76" s="69">
        <v>1</v>
      </c>
      <c r="L76" s="69"/>
      <c r="M76" s="69"/>
      <c r="N76" s="69">
        <f t="shared" ref="N76:N82" si="32">SUM(G76:M76)</f>
        <v>1</v>
      </c>
      <c r="O76" s="70"/>
    </row>
    <row r="77" spans="2:17" x14ac:dyDescent="0.2">
      <c r="B77" s="16" t="s">
        <v>28</v>
      </c>
      <c r="C77" s="16" t="s">
        <v>76</v>
      </c>
      <c r="D77" s="17">
        <v>37220</v>
      </c>
      <c r="E77" s="18" t="s">
        <v>18</v>
      </c>
      <c r="F77" s="18">
        <v>69</v>
      </c>
      <c r="G77" s="69"/>
      <c r="H77" s="69"/>
      <c r="I77" s="69">
        <v>1</v>
      </c>
      <c r="J77" s="69"/>
      <c r="K77" s="69">
        <v>1</v>
      </c>
      <c r="L77" s="69"/>
      <c r="M77" s="69"/>
      <c r="N77" s="69">
        <f t="shared" si="32"/>
        <v>2</v>
      </c>
      <c r="O77" s="70"/>
    </row>
    <row r="78" spans="2:17" x14ac:dyDescent="0.2">
      <c r="B78" s="16" t="s">
        <v>28</v>
      </c>
      <c r="C78" s="16" t="s">
        <v>104</v>
      </c>
      <c r="D78" s="17">
        <v>37186</v>
      </c>
      <c r="E78" s="18" t="s">
        <v>18</v>
      </c>
      <c r="F78" s="18">
        <v>77</v>
      </c>
      <c r="G78" s="69"/>
      <c r="H78" s="69"/>
      <c r="I78" s="69">
        <v>1</v>
      </c>
      <c r="J78" s="69"/>
      <c r="K78" s="69">
        <v>1</v>
      </c>
      <c r="L78" s="69"/>
      <c r="M78" s="69"/>
      <c r="N78" s="69">
        <f>SUM(G78:M78)</f>
        <v>2</v>
      </c>
      <c r="O78" s="70"/>
    </row>
    <row r="79" spans="2:17" x14ac:dyDescent="0.2">
      <c r="B79" s="25" t="s">
        <v>28</v>
      </c>
      <c r="C79" s="16" t="s">
        <v>176</v>
      </c>
      <c r="D79" s="17">
        <v>36065</v>
      </c>
      <c r="E79" s="18" t="s">
        <v>20</v>
      </c>
      <c r="F79" s="19">
        <v>85</v>
      </c>
      <c r="G79" s="69"/>
      <c r="H79" s="69"/>
      <c r="I79" s="69">
        <v>1</v>
      </c>
      <c r="J79" s="69"/>
      <c r="K79" s="69"/>
      <c r="L79" s="69"/>
      <c r="M79" s="69"/>
      <c r="N79" s="69">
        <f t="shared" ref="N79" si="33">SUM(G79:M79)</f>
        <v>1</v>
      </c>
      <c r="O79" s="70"/>
    </row>
    <row r="80" spans="2:17" x14ac:dyDescent="0.2">
      <c r="B80" s="16" t="s">
        <v>28</v>
      </c>
      <c r="C80" s="16" t="s">
        <v>57</v>
      </c>
      <c r="D80" s="17">
        <v>36192</v>
      </c>
      <c r="E80" s="18" t="s">
        <v>20</v>
      </c>
      <c r="F80" s="18">
        <v>77</v>
      </c>
      <c r="G80" s="69"/>
      <c r="H80" s="69"/>
      <c r="I80" s="69">
        <v>1</v>
      </c>
      <c r="J80" s="69"/>
      <c r="K80" s="69"/>
      <c r="L80" s="69"/>
      <c r="M80" s="69"/>
      <c r="N80" s="69">
        <f t="shared" si="32"/>
        <v>1</v>
      </c>
      <c r="O80" s="70"/>
    </row>
    <row r="81" spans="2:18" x14ac:dyDescent="0.2">
      <c r="B81" s="20" t="s">
        <v>28</v>
      </c>
      <c r="C81" s="20" t="s">
        <v>44</v>
      </c>
      <c r="D81" s="21"/>
      <c r="E81" s="22"/>
      <c r="F81" s="23"/>
      <c r="G81" s="65">
        <f>SUM(G75:G79)</f>
        <v>6</v>
      </c>
      <c r="H81" s="65">
        <f>SUM(H75:H79)</f>
        <v>0</v>
      </c>
      <c r="I81" s="65">
        <f>SUM(I75:I80)</f>
        <v>4</v>
      </c>
      <c r="J81" s="65">
        <f t="shared" ref="J81:M82" si="34">SUM(J75:J79)</f>
        <v>0</v>
      </c>
      <c r="K81" s="65">
        <f t="shared" si="34"/>
        <v>3</v>
      </c>
      <c r="L81" s="65">
        <f t="shared" si="34"/>
        <v>0</v>
      </c>
      <c r="M81" s="65">
        <f t="shared" si="34"/>
        <v>0</v>
      </c>
      <c r="N81" s="65">
        <f t="shared" ref="N81" si="35">SUM(G81:M81)</f>
        <v>13</v>
      </c>
      <c r="O81" s="65">
        <f>SUM(O75:O79)</f>
        <v>0</v>
      </c>
    </row>
    <row r="82" spans="2:18" x14ac:dyDescent="0.2">
      <c r="B82" s="20" t="s">
        <v>28</v>
      </c>
      <c r="C82" s="20" t="s">
        <v>62</v>
      </c>
      <c r="D82" s="21"/>
      <c r="E82" s="22"/>
      <c r="F82" s="23"/>
      <c r="G82" s="65">
        <f>SUM(G76:G80)</f>
        <v>0</v>
      </c>
      <c r="H82" s="65">
        <f>SUM(H76:H80)</f>
        <v>0</v>
      </c>
      <c r="I82" s="65">
        <f>SUM(I76:I80)</f>
        <v>4</v>
      </c>
      <c r="J82" s="65">
        <f t="shared" si="34"/>
        <v>0</v>
      </c>
      <c r="K82" s="65">
        <f t="shared" si="34"/>
        <v>3</v>
      </c>
      <c r="L82" s="65">
        <f t="shared" si="34"/>
        <v>0</v>
      </c>
      <c r="M82" s="65">
        <f t="shared" si="34"/>
        <v>0</v>
      </c>
      <c r="N82" s="65">
        <f t="shared" si="32"/>
        <v>7</v>
      </c>
      <c r="O82" s="65">
        <f>SUM(O76:O80)</f>
        <v>0</v>
      </c>
    </row>
    <row r="83" spans="2:18" x14ac:dyDescent="0.2">
      <c r="B83" s="20" t="s">
        <v>28</v>
      </c>
      <c r="C83" s="20" t="s">
        <v>45</v>
      </c>
      <c r="D83" s="21"/>
      <c r="E83" s="22"/>
      <c r="F83" s="23"/>
      <c r="G83" s="65">
        <f>SUM(G82:G82)</f>
        <v>0</v>
      </c>
      <c r="H83" s="65">
        <f t="shared" ref="H83:O83" si="36">SUM(H82:H82)</f>
        <v>0</v>
      </c>
      <c r="I83" s="65">
        <f t="shared" si="36"/>
        <v>4</v>
      </c>
      <c r="J83" s="65">
        <f>SUM(J82:J82)</f>
        <v>0</v>
      </c>
      <c r="K83" s="65">
        <f>SUM(K82:K82)</f>
        <v>3</v>
      </c>
      <c r="L83" s="65">
        <f t="shared" si="36"/>
        <v>0</v>
      </c>
      <c r="M83" s="65">
        <f t="shared" si="36"/>
        <v>0</v>
      </c>
      <c r="N83" s="65">
        <f t="shared" si="36"/>
        <v>7</v>
      </c>
      <c r="O83" s="65">
        <f t="shared" si="36"/>
        <v>0</v>
      </c>
      <c r="Q83" t="s">
        <v>36</v>
      </c>
    </row>
    <row r="84" spans="2:18" x14ac:dyDescent="0.2">
      <c r="B84" s="16" t="s">
        <v>22</v>
      </c>
      <c r="C84" s="16" t="s">
        <v>73</v>
      </c>
      <c r="D84" s="17">
        <v>32694</v>
      </c>
      <c r="E84" s="18" t="s">
        <v>19</v>
      </c>
      <c r="F84" s="18">
        <v>75</v>
      </c>
      <c r="G84" s="69"/>
      <c r="H84" s="69">
        <v>1</v>
      </c>
      <c r="I84" s="69"/>
      <c r="J84" s="69"/>
      <c r="K84" s="69"/>
      <c r="L84" s="69"/>
      <c r="M84" s="69"/>
      <c r="N84" s="69">
        <f t="shared" ref="N84:N96" si="37">SUM(G84:M84)</f>
        <v>1</v>
      </c>
      <c r="O84" s="70"/>
      <c r="Q84" t="s">
        <v>36</v>
      </c>
    </row>
    <row r="85" spans="2:18" x14ac:dyDescent="0.2">
      <c r="B85" s="16" t="s">
        <v>22</v>
      </c>
      <c r="C85" s="16" t="s">
        <v>58</v>
      </c>
      <c r="D85" s="17">
        <v>33955</v>
      </c>
      <c r="E85" s="18" t="s">
        <v>19</v>
      </c>
      <c r="F85" s="18">
        <v>58</v>
      </c>
      <c r="G85" s="69"/>
      <c r="H85" s="69">
        <v>1</v>
      </c>
      <c r="I85" s="69"/>
      <c r="J85" s="69"/>
      <c r="K85" s="69"/>
      <c r="L85" s="69"/>
      <c r="M85" s="69"/>
      <c r="N85" s="69">
        <f t="shared" si="37"/>
        <v>1</v>
      </c>
      <c r="O85" s="70"/>
      <c r="R85" t="s">
        <v>36</v>
      </c>
    </row>
    <row r="86" spans="2:18" x14ac:dyDescent="0.2">
      <c r="B86" s="16" t="s">
        <v>22</v>
      </c>
      <c r="C86" s="16" t="s">
        <v>35</v>
      </c>
      <c r="D86" s="17">
        <v>33735</v>
      </c>
      <c r="E86" s="18" t="s">
        <v>19</v>
      </c>
      <c r="F86" s="18">
        <v>69</v>
      </c>
      <c r="G86" s="69"/>
      <c r="H86" s="69">
        <v>1</v>
      </c>
      <c r="I86" s="69"/>
      <c r="J86" s="69"/>
      <c r="K86" s="69"/>
      <c r="L86" s="69"/>
      <c r="M86" s="69"/>
      <c r="N86" s="69">
        <f t="shared" si="37"/>
        <v>1</v>
      </c>
      <c r="O86" s="70"/>
    </row>
    <row r="87" spans="2:18" x14ac:dyDescent="0.2">
      <c r="B87" s="16" t="s">
        <v>22</v>
      </c>
      <c r="C87" s="16" t="s">
        <v>74</v>
      </c>
      <c r="D87" s="17">
        <v>32737</v>
      </c>
      <c r="E87" s="18" t="s">
        <v>19</v>
      </c>
      <c r="F87" s="18">
        <v>63</v>
      </c>
      <c r="G87" s="69"/>
      <c r="H87" s="69">
        <v>1</v>
      </c>
      <c r="I87" s="69"/>
      <c r="J87" s="69"/>
      <c r="K87" s="69"/>
      <c r="L87" s="69"/>
      <c r="M87" s="69"/>
      <c r="N87" s="69">
        <f t="shared" si="37"/>
        <v>1</v>
      </c>
      <c r="O87" s="70"/>
    </row>
    <row r="88" spans="2:18" x14ac:dyDescent="0.2">
      <c r="B88" s="16" t="s">
        <v>22</v>
      </c>
      <c r="C88" s="16" t="s">
        <v>185</v>
      </c>
      <c r="D88" s="17">
        <v>35349</v>
      </c>
      <c r="E88" s="18" t="s">
        <v>16</v>
      </c>
      <c r="F88" s="19">
        <v>94</v>
      </c>
      <c r="G88" s="69">
        <v>1</v>
      </c>
      <c r="H88" s="69"/>
      <c r="I88" s="69"/>
      <c r="J88" s="69"/>
      <c r="K88" s="69"/>
      <c r="L88" s="69"/>
      <c r="M88" s="69"/>
      <c r="N88" s="69">
        <f>SUM(G88:M88)</f>
        <v>1</v>
      </c>
      <c r="O88" s="70"/>
    </row>
    <row r="89" spans="2:18" x14ac:dyDescent="0.2">
      <c r="B89" s="16" t="s">
        <v>22</v>
      </c>
      <c r="C89" s="16" t="s">
        <v>67</v>
      </c>
      <c r="D89" s="17">
        <v>33520</v>
      </c>
      <c r="E89" s="18" t="s">
        <v>16</v>
      </c>
      <c r="F89" s="19">
        <v>105</v>
      </c>
      <c r="G89" s="69">
        <v>1</v>
      </c>
      <c r="H89" s="69"/>
      <c r="I89" s="69"/>
      <c r="J89" s="69"/>
      <c r="K89" s="69"/>
      <c r="L89" s="69"/>
      <c r="M89" s="69"/>
      <c r="N89" s="69">
        <f>SUM(G89:M89)</f>
        <v>1</v>
      </c>
      <c r="O89" s="70"/>
    </row>
    <row r="90" spans="2:18" x14ac:dyDescent="0.2">
      <c r="B90" s="16" t="s">
        <v>22</v>
      </c>
      <c r="C90" s="16" t="s">
        <v>154</v>
      </c>
      <c r="D90" s="17">
        <v>35101</v>
      </c>
      <c r="E90" s="18" t="s">
        <v>16</v>
      </c>
      <c r="F90" s="19">
        <v>94</v>
      </c>
      <c r="G90" s="69">
        <v>1</v>
      </c>
      <c r="H90" s="69"/>
      <c r="I90" s="69"/>
      <c r="J90" s="69"/>
      <c r="K90" s="69"/>
      <c r="L90" s="69"/>
      <c r="M90" s="69"/>
      <c r="N90" s="69">
        <f t="shared" ref="N90:N94" si="38">SUM(G90:M90)</f>
        <v>1</v>
      </c>
      <c r="O90" s="70"/>
    </row>
    <row r="91" spans="2:18" x14ac:dyDescent="0.2">
      <c r="B91" s="16" t="s">
        <v>22</v>
      </c>
      <c r="C91" s="16" t="s">
        <v>24</v>
      </c>
      <c r="D91" s="17">
        <v>34579</v>
      </c>
      <c r="E91" s="18" t="s">
        <v>16</v>
      </c>
      <c r="F91" s="18">
        <v>77</v>
      </c>
      <c r="G91" s="69">
        <v>1</v>
      </c>
      <c r="H91" s="69"/>
      <c r="I91" s="69"/>
      <c r="J91" s="69"/>
      <c r="K91" s="69"/>
      <c r="L91" s="69"/>
      <c r="M91" s="69"/>
      <c r="N91" s="69">
        <f>SUM(G91:M91)</f>
        <v>1</v>
      </c>
      <c r="O91" s="70"/>
    </row>
    <row r="92" spans="2:18" x14ac:dyDescent="0.2">
      <c r="B92" s="16" t="s">
        <v>22</v>
      </c>
      <c r="C92" s="16" t="s">
        <v>23</v>
      </c>
      <c r="D92" s="17">
        <v>34774</v>
      </c>
      <c r="E92" s="18" t="s">
        <v>16</v>
      </c>
      <c r="F92" s="18">
        <v>94</v>
      </c>
      <c r="G92" s="69">
        <v>1</v>
      </c>
      <c r="H92" s="69"/>
      <c r="I92" s="69"/>
      <c r="J92" s="69"/>
      <c r="K92" s="69"/>
      <c r="L92" s="69"/>
      <c r="M92" s="69"/>
      <c r="N92" s="69">
        <f t="shared" si="38"/>
        <v>1</v>
      </c>
      <c r="O92" s="70"/>
    </row>
    <row r="93" spans="2:18" x14ac:dyDescent="0.2">
      <c r="B93" s="16" t="s">
        <v>22</v>
      </c>
      <c r="C93" s="16" t="s">
        <v>68</v>
      </c>
      <c r="D93" s="17">
        <v>33062</v>
      </c>
      <c r="E93" s="18" t="s">
        <v>16</v>
      </c>
      <c r="F93" s="19" t="s">
        <v>174</v>
      </c>
      <c r="G93" s="69">
        <v>1</v>
      </c>
      <c r="H93" s="69"/>
      <c r="I93" s="69"/>
      <c r="J93" s="69"/>
      <c r="K93" s="69"/>
      <c r="L93" s="69"/>
      <c r="M93" s="69"/>
      <c r="N93" s="69">
        <f t="shared" si="38"/>
        <v>1</v>
      </c>
      <c r="O93" s="70"/>
    </row>
    <row r="94" spans="2:18" x14ac:dyDescent="0.2">
      <c r="B94" s="16" t="s">
        <v>22</v>
      </c>
      <c r="C94" s="16" t="s">
        <v>25</v>
      </c>
      <c r="D94" s="17">
        <v>33929</v>
      </c>
      <c r="E94" s="18" t="s">
        <v>16</v>
      </c>
      <c r="F94" s="18">
        <v>105</v>
      </c>
      <c r="G94" s="69"/>
      <c r="H94" s="69"/>
      <c r="I94" s="69"/>
      <c r="J94" s="69"/>
      <c r="K94" s="69"/>
      <c r="L94" s="69"/>
      <c r="M94" s="69"/>
      <c r="N94" s="69">
        <f t="shared" si="38"/>
        <v>0</v>
      </c>
      <c r="O94" s="70">
        <v>1</v>
      </c>
    </row>
    <row r="95" spans="2:18" x14ac:dyDescent="0.2">
      <c r="B95" s="20" t="s">
        <v>22</v>
      </c>
      <c r="C95" s="20" t="s">
        <v>44</v>
      </c>
      <c r="D95" s="21"/>
      <c r="E95" s="22"/>
      <c r="F95" s="23"/>
      <c r="G95" s="65">
        <f t="shared" ref="G95:M95" si="39">SUM(G84:G87)</f>
        <v>0</v>
      </c>
      <c r="H95" s="65">
        <f t="shared" si="39"/>
        <v>4</v>
      </c>
      <c r="I95" s="65">
        <f t="shared" si="39"/>
        <v>0</v>
      </c>
      <c r="J95" s="65">
        <f t="shared" si="39"/>
        <v>0</v>
      </c>
      <c r="K95" s="65">
        <f t="shared" si="39"/>
        <v>0</v>
      </c>
      <c r="L95" s="65">
        <f t="shared" si="39"/>
        <v>0</v>
      </c>
      <c r="M95" s="65">
        <f t="shared" si="39"/>
        <v>0</v>
      </c>
      <c r="N95" s="65">
        <f t="shared" si="37"/>
        <v>4</v>
      </c>
      <c r="O95" s="65">
        <f>SUM(O84:O87)</f>
        <v>0</v>
      </c>
    </row>
    <row r="96" spans="2:18" x14ac:dyDescent="0.2">
      <c r="B96" s="20" t="s">
        <v>22</v>
      </c>
      <c r="C96" s="20" t="s">
        <v>62</v>
      </c>
      <c r="D96" s="21"/>
      <c r="E96" s="22"/>
      <c r="F96" s="23"/>
      <c r="G96" s="65">
        <f>SUM(G88:G94)</f>
        <v>6</v>
      </c>
      <c r="H96" s="65">
        <f t="shared" ref="H96:O96" si="40">SUM(H88:H94)</f>
        <v>0</v>
      </c>
      <c r="I96" s="65">
        <f t="shared" si="40"/>
        <v>0</v>
      </c>
      <c r="J96" s="65">
        <f t="shared" si="40"/>
        <v>0</v>
      </c>
      <c r="K96" s="65">
        <f t="shared" si="40"/>
        <v>0</v>
      </c>
      <c r="L96" s="65">
        <f t="shared" si="40"/>
        <v>0</v>
      </c>
      <c r="M96" s="65">
        <f t="shared" si="40"/>
        <v>0</v>
      </c>
      <c r="N96" s="65">
        <f t="shared" si="37"/>
        <v>6</v>
      </c>
      <c r="O96" s="65">
        <f t="shared" si="40"/>
        <v>1</v>
      </c>
    </row>
    <row r="97" spans="2:18" x14ac:dyDescent="0.2">
      <c r="B97" s="20" t="s">
        <v>22</v>
      </c>
      <c r="C97" s="20" t="s">
        <v>45</v>
      </c>
      <c r="D97" s="21"/>
      <c r="E97" s="22"/>
      <c r="F97" s="23"/>
      <c r="G97" s="65">
        <f>SUM(G95:G96)</f>
        <v>6</v>
      </c>
      <c r="H97" s="65">
        <f t="shared" ref="H97:O97" si="41">SUM(H95:H96)</f>
        <v>4</v>
      </c>
      <c r="I97" s="65">
        <f t="shared" si="41"/>
        <v>0</v>
      </c>
      <c r="J97" s="65">
        <f>SUM(J95:J96)</f>
        <v>0</v>
      </c>
      <c r="K97" s="65">
        <f>SUM(K95:K96)</f>
        <v>0</v>
      </c>
      <c r="L97" s="65">
        <f t="shared" si="41"/>
        <v>0</v>
      </c>
      <c r="M97" s="65">
        <f t="shared" si="41"/>
        <v>0</v>
      </c>
      <c r="N97" s="65">
        <f t="shared" si="41"/>
        <v>10</v>
      </c>
      <c r="O97" s="65">
        <f t="shared" si="41"/>
        <v>1</v>
      </c>
      <c r="R97" t="s">
        <v>36</v>
      </c>
    </row>
    <row r="98" spans="2:18" x14ac:dyDescent="0.2">
      <c r="B98" s="16" t="s">
        <v>31</v>
      </c>
      <c r="C98" s="16" t="s">
        <v>105</v>
      </c>
      <c r="D98" s="17">
        <v>32946</v>
      </c>
      <c r="E98" s="18" t="s">
        <v>19</v>
      </c>
      <c r="F98" s="19">
        <v>69</v>
      </c>
      <c r="G98" s="69"/>
      <c r="H98" s="69">
        <v>1</v>
      </c>
      <c r="I98" s="69"/>
      <c r="J98" s="69"/>
      <c r="K98" s="69"/>
      <c r="L98" s="69"/>
      <c r="M98" s="69"/>
      <c r="N98" s="69">
        <f t="shared" ref="N98:N107" si="42">SUM(G98:M98)</f>
        <v>1</v>
      </c>
      <c r="O98" s="70"/>
    </row>
    <row r="99" spans="2:18" x14ac:dyDescent="0.2">
      <c r="B99" s="16" t="s">
        <v>31</v>
      </c>
      <c r="C99" s="16" t="s">
        <v>170</v>
      </c>
      <c r="D99" s="17">
        <v>32674</v>
      </c>
      <c r="E99" s="18" t="s">
        <v>19</v>
      </c>
      <c r="F99" s="18">
        <v>53</v>
      </c>
      <c r="G99" s="69"/>
      <c r="H99" s="69">
        <v>1</v>
      </c>
      <c r="I99" s="69"/>
      <c r="J99" s="69"/>
      <c r="K99" s="69"/>
      <c r="L99" s="69"/>
      <c r="M99" s="69"/>
      <c r="N99" s="69">
        <f>SUM(G99:M99)</f>
        <v>1</v>
      </c>
      <c r="O99" s="70"/>
    </row>
    <row r="100" spans="2:18" x14ac:dyDescent="0.2">
      <c r="B100" s="16" t="s">
        <v>31</v>
      </c>
      <c r="C100" s="16" t="s">
        <v>106</v>
      </c>
      <c r="D100" s="17">
        <v>33830</v>
      </c>
      <c r="E100" s="18" t="s">
        <v>19</v>
      </c>
      <c r="F100" s="19">
        <v>58</v>
      </c>
      <c r="G100" s="69"/>
      <c r="H100" s="69">
        <v>1</v>
      </c>
      <c r="I100" s="69"/>
      <c r="J100" s="69"/>
      <c r="K100" s="69"/>
      <c r="L100" s="69"/>
      <c r="M100" s="69"/>
      <c r="N100" s="69">
        <f>SUM(G100:M100)</f>
        <v>1</v>
      </c>
      <c r="O100" s="70"/>
    </row>
    <row r="101" spans="2:18" x14ac:dyDescent="0.2">
      <c r="B101" s="16" t="s">
        <v>31</v>
      </c>
      <c r="C101" s="16" t="s">
        <v>169</v>
      </c>
      <c r="D101" s="17">
        <v>34500</v>
      </c>
      <c r="E101" s="18" t="s">
        <v>19</v>
      </c>
      <c r="F101" s="19">
        <v>90</v>
      </c>
      <c r="G101" s="69"/>
      <c r="H101" s="69">
        <v>1</v>
      </c>
      <c r="I101" s="69"/>
      <c r="J101" s="69"/>
      <c r="K101" s="69"/>
      <c r="L101" s="69"/>
      <c r="M101" s="69"/>
      <c r="N101" s="69">
        <f>SUM(G101:M101)</f>
        <v>1</v>
      </c>
      <c r="O101" s="70"/>
    </row>
    <row r="102" spans="2:18" x14ac:dyDescent="0.2">
      <c r="B102" s="16" t="s">
        <v>31</v>
      </c>
      <c r="C102" s="16" t="s">
        <v>30</v>
      </c>
      <c r="D102" s="17">
        <v>16227</v>
      </c>
      <c r="E102" s="18" t="s">
        <v>32</v>
      </c>
      <c r="F102" s="19">
        <v>105</v>
      </c>
      <c r="G102" s="69"/>
      <c r="H102" s="69"/>
      <c r="I102" s="69"/>
      <c r="J102" s="69"/>
      <c r="K102" s="69"/>
      <c r="L102" s="69"/>
      <c r="M102" s="69">
        <v>1</v>
      </c>
      <c r="N102" s="69">
        <f t="shared" si="42"/>
        <v>1</v>
      </c>
      <c r="O102" s="70"/>
    </row>
    <row r="103" spans="2:18" x14ac:dyDescent="0.2">
      <c r="B103" s="16" t="s">
        <v>31</v>
      </c>
      <c r="C103" s="16" t="s">
        <v>107</v>
      </c>
      <c r="D103" s="17">
        <v>24484</v>
      </c>
      <c r="E103" s="18" t="s">
        <v>59</v>
      </c>
      <c r="F103" s="18">
        <v>105</v>
      </c>
      <c r="G103" s="69"/>
      <c r="H103" s="69"/>
      <c r="I103" s="69"/>
      <c r="J103" s="69"/>
      <c r="K103" s="69"/>
      <c r="L103" s="69"/>
      <c r="M103" s="69">
        <v>1</v>
      </c>
      <c r="N103" s="69">
        <f>SUM(G103:M103)</f>
        <v>1</v>
      </c>
      <c r="O103" s="70"/>
    </row>
    <row r="104" spans="2:18" x14ac:dyDescent="0.2">
      <c r="B104" s="16" t="s">
        <v>31</v>
      </c>
      <c r="C104" s="16" t="s">
        <v>81</v>
      </c>
      <c r="D104" s="17">
        <v>24698</v>
      </c>
      <c r="E104" s="18" t="s">
        <v>59</v>
      </c>
      <c r="F104" s="18">
        <v>77</v>
      </c>
      <c r="G104" s="69"/>
      <c r="H104" s="69"/>
      <c r="I104" s="69"/>
      <c r="J104" s="69"/>
      <c r="K104" s="69"/>
      <c r="L104" s="69"/>
      <c r="M104" s="69">
        <v>1</v>
      </c>
      <c r="N104" s="69">
        <f t="shared" si="42"/>
        <v>1</v>
      </c>
      <c r="O104" s="70"/>
    </row>
    <row r="105" spans="2:18" x14ac:dyDescent="0.2">
      <c r="B105" s="16" t="s">
        <v>31</v>
      </c>
      <c r="C105" s="16" t="s">
        <v>69</v>
      </c>
      <c r="D105" s="17">
        <v>26790</v>
      </c>
      <c r="E105" s="18" t="s">
        <v>55</v>
      </c>
      <c r="F105" s="19">
        <v>105</v>
      </c>
      <c r="G105" s="69"/>
      <c r="H105" s="69"/>
      <c r="I105" s="69"/>
      <c r="J105" s="69"/>
      <c r="K105" s="69"/>
      <c r="L105" s="69"/>
      <c r="M105" s="69">
        <v>1</v>
      </c>
      <c r="N105" s="69">
        <f t="shared" si="42"/>
        <v>1</v>
      </c>
      <c r="O105" s="70"/>
    </row>
    <row r="106" spans="2:18" x14ac:dyDescent="0.2">
      <c r="B106" s="20" t="s">
        <v>31</v>
      </c>
      <c r="C106" s="20" t="s">
        <v>44</v>
      </c>
      <c r="D106" s="21"/>
      <c r="E106" s="22"/>
      <c r="F106" s="23"/>
      <c r="G106" s="65">
        <f>SUM(G98:G101)</f>
        <v>0</v>
      </c>
      <c r="H106" s="65">
        <f t="shared" ref="H106:O106" si="43">SUM(H98:H101)</f>
        <v>4</v>
      </c>
      <c r="I106" s="65">
        <f t="shared" si="43"/>
        <v>0</v>
      </c>
      <c r="J106" s="65">
        <f t="shared" si="43"/>
        <v>0</v>
      </c>
      <c r="K106" s="65">
        <f t="shared" si="43"/>
        <v>0</v>
      </c>
      <c r="L106" s="65">
        <f t="shared" si="43"/>
        <v>0</v>
      </c>
      <c r="M106" s="65">
        <f t="shared" si="43"/>
        <v>0</v>
      </c>
      <c r="N106" s="65">
        <f t="shared" si="42"/>
        <v>4</v>
      </c>
      <c r="O106" s="65">
        <f t="shared" si="43"/>
        <v>0</v>
      </c>
    </row>
    <row r="107" spans="2:18" x14ac:dyDescent="0.2">
      <c r="B107" s="20" t="s">
        <v>31</v>
      </c>
      <c r="C107" s="20" t="s">
        <v>62</v>
      </c>
      <c r="D107" s="21"/>
      <c r="E107" s="22"/>
      <c r="F107" s="23"/>
      <c r="G107" s="65">
        <f t="shared" ref="G107:M107" si="44">SUM(G102:G105)</f>
        <v>0</v>
      </c>
      <c r="H107" s="65">
        <f t="shared" si="44"/>
        <v>0</v>
      </c>
      <c r="I107" s="65">
        <f t="shared" si="44"/>
        <v>0</v>
      </c>
      <c r="J107" s="65">
        <f t="shared" si="44"/>
        <v>0</v>
      </c>
      <c r="K107" s="65">
        <f t="shared" si="44"/>
        <v>0</v>
      </c>
      <c r="L107" s="65">
        <f t="shared" si="44"/>
        <v>0</v>
      </c>
      <c r="M107" s="65">
        <f t="shared" si="44"/>
        <v>4</v>
      </c>
      <c r="N107" s="65">
        <f t="shared" si="42"/>
        <v>4</v>
      </c>
      <c r="O107" s="65">
        <f>SUM(O102:O105)</f>
        <v>0</v>
      </c>
    </row>
    <row r="108" spans="2:18" x14ac:dyDescent="0.2">
      <c r="B108" s="20" t="s">
        <v>31</v>
      </c>
      <c r="C108" s="20" t="s">
        <v>45</v>
      </c>
      <c r="D108" s="21"/>
      <c r="E108" s="22"/>
      <c r="F108" s="23"/>
      <c r="G108" s="65">
        <f>SUM(G106:G107)</f>
        <v>0</v>
      </c>
      <c r="H108" s="65">
        <f t="shared" ref="H108:O108" si="45">SUM(H106:H107)</f>
        <v>4</v>
      </c>
      <c r="I108" s="65">
        <f t="shared" si="45"/>
        <v>0</v>
      </c>
      <c r="J108" s="65">
        <f t="shared" si="45"/>
        <v>0</v>
      </c>
      <c r="K108" s="65">
        <f t="shared" si="45"/>
        <v>0</v>
      </c>
      <c r="L108" s="65">
        <f t="shared" si="45"/>
        <v>0</v>
      </c>
      <c r="M108" s="65">
        <f t="shared" si="45"/>
        <v>4</v>
      </c>
      <c r="N108" s="65">
        <f>SUM(N106:N107)</f>
        <v>8</v>
      </c>
      <c r="O108" s="65">
        <f t="shared" si="45"/>
        <v>0</v>
      </c>
    </row>
    <row r="109" spans="2:18" x14ac:dyDescent="0.2">
      <c r="B109" s="16" t="s">
        <v>137</v>
      </c>
      <c r="C109" s="16" t="s">
        <v>139</v>
      </c>
      <c r="D109" s="17">
        <v>35567</v>
      </c>
      <c r="E109" s="18" t="s">
        <v>14</v>
      </c>
      <c r="F109" s="19">
        <v>69</v>
      </c>
      <c r="G109" s="69"/>
      <c r="H109" s="69"/>
      <c r="I109" s="69"/>
      <c r="J109" s="69">
        <v>1</v>
      </c>
      <c r="K109" s="69"/>
      <c r="L109" s="69"/>
      <c r="M109" s="69"/>
      <c r="N109" s="69">
        <f t="shared" ref="N109:N113" si="46">SUM(G109:M109)</f>
        <v>1</v>
      </c>
      <c r="O109" s="70"/>
    </row>
    <row r="110" spans="2:18" x14ac:dyDescent="0.2">
      <c r="B110" s="16" t="s">
        <v>137</v>
      </c>
      <c r="C110" s="16" t="s">
        <v>140</v>
      </c>
      <c r="D110" s="17">
        <v>35766</v>
      </c>
      <c r="E110" s="18" t="s">
        <v>14</v>
      </c>
      <c r="F110" s="18">
        <v>53</v>
      </c>
      <c r="G110" s="69"/>
      <c r="H110" s="69"/>
      <c r="I110" s="69"/>
      <c r="J110" s="69">
        <v>1</v>
      </c>
      <c r="K110" s="69"/>
      <c r="L110" s="69"/>
      <c r="M110" s="69"/>
      <c r="N110" s="69">
        <f t="shared" si="46"/>
        <v>1</v>
      </c>
      <c r="O110" s="70"/>
    </row>
    <row r="111" spans="2:18" x14ac:dyDescent="0.2">
      <c r="B111" s="16" t="s">
        <v>137</v>
      </c>
      <c r="C111" s="16" t="s">
        <v>141</v>
      </c>
      <c r="D111" s="17">
        <v>35607</v>
      </c>
      <c r="E111" s="18" t="s">
        <v>14</v>
      </c>
      <c r="F111" s="19">
        <v>63</v>
      </c>
      <c r="G111" s="69"/>
      <c r="H111" s="69"/>
      <c r="I111" s="69"/>
      <c r="J111" s="69">
        <v>1</v>
      </c>
      <c r="K111" s="69"/>
      <c r="L111" s="69"/>
      <c r="M111" s="69"/>
      <c r="N111" s="69">
        <f t="shared" si="46"/>
        <v>1</v>
      </c>
      <c r="O111" s="70"/>
    </row>
    <row r="112" spans="2:18" x14ac:dyDescent="0.2">
      <c r="B112" s="16" t="s">
        <v>138</v>
      </c>
      <c r="C112" s="16" t="s">
        <v>142</v>
      </c>
      <c r="D112" s="17">
        <v>36235</v>
      </c>
      <c r="E112" s="18" t="s">
        <v>14</v>
      </c>
      <c r="F112" s="18">
        <v>63</v>
      </c>
      <c r="G112" s="69"/>
      <c r="H112" s="69"/>
      <c r="I112" s="69"/>
      <c r="J112" s="69">
        <v>1</v>
      </c>
      <c r="K112" s="69"/>
      <c r="L112" s="69"/>
      <c r="M112" s="69"/>
      <c r="N112" s="69">
        <f t="shared" si="46"/>
        <v>1</v>
      </c>
      <c r="O112" s="70"/>
    </row>
    <row r="113" spans="2:20" x14ac:dyDescent="0.2">
      <c r="B113" s="20" t="s">
        <v>137</v>
      </c>
      <c r="C113" s="20" t="s">
        <v>44</v>
      </c>
      <c r="D113" s="21"/>
      <c r="E113" s="22"/>
      <c r="F113" s="23"/>
      <c r="G113" s="65">
        <f>SUM(G109:G112)</f>
        <v>0</v>
      </c>
      <c r="H113" s="65">
        <f t="shared" ref="H113:O113" si="47">SUM(H109:H112)</f>
        <v>0</v>
      </c>
      <c r="I113" s="65">
        <f t="shared" si="47"/>
        <v>0</v>
      </c>
      <c r="J113" s="65">
        <f t="shared" si="47"/>
        <v>4</v>
      </c>
      <c r="K113" s="65">
        <f t="shared" si="47"/>
        <v>0</v>
      </c>
      <c r="L113" s="65">
        <f t="shared" si="47"/>
        <v>0</v>
      </c>
      <c r="M113" s="65">
        <f t="shared" si="47"/>
        <v>0</v>
      </c>
      <c r="N113" s="65">
        <f t="shared" si="46"/>
        <v>4</v>
      </c>
      <c r="O113" s="65">
        <f t="shared" si="47"/>
        <v>0</v>
      </c>
    </row>
    <row r="114" spans="2:20" x14ac:dyDescent="0.2">
      <c r="B114" s="20" t="s">
        <v>137</v>
      </c>
      <c r="C114" s="20" t="s">
        <v>45</v>
      </c>
      <c r="D114" s="21"/>
      <c r="E114" s="22"/>
      <c r="F114" s="23"/>
      <c r="G114" s="65">
        <f t="shared" ref="G114:O114" si="48">SUM(G113:G113)</f>
        <v>0</v>
      </c>
      <c r="H114" s="65">
        <f t="shared" si="48"/>
        <v>0</v>
      </c>
      <c r="I114" s="65">
        <f t="shared" si="48"/>
        <v>0</v>
      </c>
      <c r="J114" s="65">
        <f t="shared" si="48"/>
        <v>4</v>
      </c>
      <c r="K114" s="65">
        <f t="shared" si="48"/>
        <v>0</v>
      </c>
      <c r="L114" s="65">
        <f t="shared" si="48"/>
        <v>0</v>
      </c>
      <c r="M114" s="65">
        <f t="shared" si="48"/>
        <v>0</v>
      </c>
      <c r="N114" s="65">
        <f t="shared" si="48"/>
        <v>4</v>
      </c>
      <c r="O114" s="65">
        <f t="shared" si="48"/>
        <v>0</v>
      </c>
    </row>
    <row r="115" spans="2:20" x14ac:dyDescent="0.2">
      <c r="B115" s="16" t="s">
        <v>27</v>
      </c>
      <c r="C115" s="16" t="s">
        <v>113</v>
      </c>
      <c r="D115" s="17">
        <v>32650</v>
      </c>
      <c r="E115" s="18" t="s">
        <v>16</v>
      </c>
      <c r="F115" s="18">
        <v>94</v>
      </c>
      <c r="G115" s="69">
        <v>1</v>
      </c>
      <c r="H115" s="69"/>
      <c r="I115" s="69"/>
      <c r="J115" s="69"/>
      <c r="K115" s="69"/>
      <c r="L115" s="69"/>
      <c r="M115" s="69"/>
      <c r="N115" s="69">
        <f t="shared" ref="N115:N121" si="49">SUM(G115:M115)</f>
        <v>1</v>
      </c>
      <c r="O115" s="70"/>
    </row>
    <row r="116" spans="2:20" x14ac:dyDescent="0.2">
      <c r="B116" s="16" t="s">
        <v>27</v>
      </c>
      <c r="C116" s="16" t="s">
        <v>63</v>
      </c>
      <c r="D116" s="17">
        <v>32866</v>
      </c>
      <c r="E116" s="18" t="s">
        <v>16</v>
      </c>
      <c r="F116" s="19" t="s">
        <v>174</v>
      </c>
      <c r="G116" s="69">
        <v>1</v>
      </c>
      <c r="H116" s="69"/>
      <c r="I116" s="69"/>
      <c r="J116" s="69"/>
      <c r="K116" s="69"/>
      <c r="L116" s="69"/>
      <c r="M116" s="69"/>
      <c r="N116" s="69">
        <f t="shared" si="49"/>
        <v>1</v>
      </c>
      <c r="O116" s="70"/>
    </row>
    <row r="117" spans="2:20" x14ac:dyDescent="0.2">
      <c r="B117" s="16" t="s">
        <v>27</v>
      </c>
      <c r="C117" s="16" t="s">
        <v>181</v>
      </c>
      <c r="D117" s="17">
        <v>33771</v>
      </c>
      <c r="E117" s="18" t="s">
        <v>16</v>
      </c>
      <c r="F117" s="19">
        <v>105</v>
      </c>
      <c r="G117" s="69">
        <v>1</v>
      </c>
      <c r="H117" s="69"/>
      <c r="I117" s="69"/>
      <c r="J117" s="69"/>
      <c r="K117" s="69"/>
      <c r="L117" s="69"/>
      <c r="M117" s="69"/>
      <c r="N117" s="69">
        <f>SUM(G117:M117)</f>
        <v>1</v>
      </c>
      <c r="O117" s="70"/>
    </row>
    <row r="118" spans="2:20" x14ac:dyDescent="0.2">
      <c r="B118" s="16" t="s">
        <v>27</v>
      </c>
      <c r="C118" s="16" t="s">
        <v>47</v>
      </c>
      <c r="D118" s="17">
        <v>34477</v>
      </c>
      <c r="E118" s="18" t="s">
        <v>16</v>
      </c>
      <c r="F118" s="19">
        <v>69</v>
      </c>
      <c r="G118" s="69">
        <v>1</v>
      </c>
      <c r="H118" s="69"/>
      <c r="I118" s="69"/>
      <c r="J118" s="69"/>
      <c r="K118" s="69"/>
      <c r="L118" s="69"/>
      <c r="M118" s="69"/>
      <c r="N118" s="69">
        <f t="shared" si="49"/>
        <v>1</v>
      </c>
      <c r="O118" s="70"/>
    </row>
    <row r="119" spans="2:20" x14ac:dyDescent="0.2">
      <c r="B119" s="16" t="s">
        <v>27</v>
      </c>
      <c r="C119" s="16" t="s">
        <v>114</v>
      </c>
      <c r="D119" s="17">
        <v>34899</v>
      </c>
      <c r="E119" s="18" t="s">
        <v>16</v>
      </c>
      <c r="F119" s="18">
        <v>94</v>
      </c>
      <c r="G119" s="69">
        <v>1</v>
      </c>
      <c r="H119" s="69"/>
      <c r="I119" s="69"/>
      <c r="J119" s="69"/>
      <c r="K119" s="69"/>
      <c r="L119" s="69"/>
      <c r="M119" s="69"/>
      <c r="N119" s="69">
        <f t="shared" si="49"/>
        <v>1</v>
      </c>
      <c r="O119" s="70"/>
      <c r="T119" t="s">
        <v>36</v>
      </c>
    </row>
    <row r="120" spans="2:20" x14ac:dyDescent="0.2">
      <c r="B120" s="16" t="s">
        <v>27</v>
      </c>
      <c r="C120" s="16" t="s">
        <v>78</v>
      </c>
      <c r="D120" s="17">
        <v>34704</v>
      </c>
      <c r="E120" s="18" t="s">
        <v>16</v>
      </c>
      <c r="F120" s="18">
        <v>85</v>
      </c>
      <c r="G120" s="69">
        <v>1</v>
      </c>
      <c r="H120" s="69"/>
      <c r="I120" s="69"/>
      <c r="J120" s="69"/>
      <c r="K120" s="69"/>
      <c r="L120" s="69"/>
      <c r="M120" s="69"/>
      <c r="N120" s="69">
        <f t="shared" si="49"/>
        <v>1</v>
      </c>
      <c r="O120" s="70"/>
    </row>
    <row r="121" spans="2:20" x14ac:dyDescent="0.2">
      <c r="B121" s="20" t="s">
        <v>27</v>
      </c>
      <c r="C121" s="20" t="s">
        <v>62</v>
      </c>
      <c r="D121" s="21"/>
      <c r="E121" s="22"/>
      <c r="F121" s="23"/>
      <c r="G121" s="65">
        <f t="shared" ref="G121:M121" si="50">SUM(G115:G120)</f>
        <v>6</v>
      </c>
      <c r="H121" s="65">
        <f t="shared" si="50"/>
        <v>0</v>
      </c>
      <c r="I121" s="65">
        <f t="shared" si="50"/>
        <v>0</v>
      </c>
      <c r="J121" s="65">
        <f t="shared" si="50"/>
        <v>0</v>
      </c>
      <c r="K121" s="65">
        <f t="shared" si="50"/>
        <v>0</v>
      </c>
      <c r="L121" s="65">
        <f t="shared" si="50"/>
        <v>0</v>
      </c>
      <c r="M121" s="65">
        <f t="shared" si="50"/>
        <v>0</v>
      </c>
      <c r="N121" s="65">
        <f t="shared" si="49"/>
        <v>6</v>
      </c>
      <c r="O121" s="65">
        <f>SUM(O115:O120)</f>
        <v>0</v>
      </c>
    </row>
    <row r="122" spans="2:20" x14ac:dyDescent="0.2">
      <c r="B122" s="20" t="s">
        <v>27</v>
      </c>
      <c r="C122" s="20" t="s">
        <v>45</v>
      </c>
      <c r="D122" s="21"/>
      <c r="E122" s="22"/>
      <c r="F122" s="23"/>
      <c r="G122" s="65">
        <f t="shared" ref="G122:O122" si="51">SUM(G121:G121)</f>
        <v>6</v>
      </c>
      <c r="H122" s="65">
        <f t="shared" si="51"/>
        <v>0</v>
      </c>
      <c r="I122" s="65">
        <f t="shared" si="51"/>
        <v>0</v>
      </c>
      <c r="J122" s="65">
        <f t="shared" si="51"/>
        <v>0</v>
      </c>
      <c r="K122" s="65">
        <f t="shared" si="51"/>
        <v>0</v>
      </c>
      <c r="L122" s="65">
        <f t="shared" si="51"/>
        <v>0</v>
      </c>
      <c r="M122" s="65">
        <f t="shared" si="51"/>
        <v>0</v>
      </c>
      <c r="N122" s="65">
        <f t="shared" si="51"/>
        <v>6</v>
      </c>
      <c r="O122" s="65">
        <f t="shared" si="51"/>
        <v>0</v>
      </c>
      <c r="Q122" t="s">
        <v>36</v>
      </c>
    </row>
    <row r="123" spans="2:20" x14ac:dyDescent="0.2">
      <c r="B123" s="20" t="s">
        <v>49</v>
      </c>
      <c r="C123" s="20" t="s">
        <v>44</v>
      </c>
      <c r="D123" s="21"/>
      <c r="E123" s="22"/>
      <c r="F123" s="23"/>
      <c r="G123" s="29">
        <f t="shared" ref="G123:M123" si="52">SUM(G19,G32,G57,G95,G106,G113)</f>
        <v>0</v>
      </c>
      <c r="H123" s="29">
        <f t="shared" si="52"/>
        <v>15</v>
      </c>
      <c r="I123" s="29">
        <f t="shared" si="52"/>
        <v>0</v>
      </c>
      <c r="J123" s="29">
        <f t="shared" si="52"/>
        <v>11</v>
      </c>
      <c r="K123" s="29">
        <f t="shared" si="52"/>
        <v>1</v>
      </c>
      <c r="L123" s="29">
        <f t="shared" si="52"/>
        <v>11</v>
      </c>
      <c r="M123" s="29">
        <f t="shared" si="52"/>
        <v>0</v>
      </c>
      <c r="N123" s="29">
        <f>SUM(G123:M123)</f>
        <v>38</v>
      </c>
      <c r="O123" s="29">
        <f>SUM(O19,O32,O57,O95,O106,O113)</f>
        <v>2</v>
      </c>
    </row>
    <row r="124" spans="2:20" x14ac:dyDescent="0.2">
      <c r="B124" s="20" t="s">
        <v>49</v>
      </c>
      <c r="C124" s="20" t="s">
        <v>62</v>
      </c>
      <c r="D124" s="21"/>
      <c r="E124" s="22"/>
      <c r="F124" s="23"/>
      <c r="G124" s="29">
        <f t="shared" ref="G124:M124" si="53">SUM(G20,G33,G39,G46,G58,G66,G74,G82,G96,G107,G121)</f>
        <v>24</v>
      </c>
      <c r="H124" s="29">
        <f t="shared" si="53"/>
        <v>0</v>
      </c>
      <c r="I124" s="29">
        <f t="shared" si="53"/>
        <v>15</v>
      </c>
      <c r="J124" s="29">
        <f t="shared" si="53"/>
        <v>0</v>
      </c>
      <c r="K124" s="29">
        <f t="shared" si="53"/>
        <v>13</v>
      </c>
      <c r="L124" s="29">
        <f t="shared" si="53"/>
        <v>0</v>
      </c>
      <c r="M124" s="29">
        <f t="shared" si="53"/>
        <v>15</v>
      </c>
      <c r="N124" s="29">
        <f>SUM(G124:M124)</f>
        <v>67</v>
      </c>
      <c r="O124" s="29">
        <f>SUM(O20,O33,O39,O46,O58,O66,O74,O82,O96,O107,O121)</f>
        <v>3</v>
      </c>
      <c r="P124" t="s">
        <v>36</v>
      </c>
      <c r="Q124" t="s">
        <v>36</v>
      </c>
    </row>
    <row r="125" spans="2:20" x14ac:dyDescent="0.2">
      <c r="B125" s="20" t="s">
        <v>49</v>
      </c>
      <c r="C125" s="20" t="s">
        <v>45</v>
      </c>
      <c r="D125" s="21"/>
      <c r="E125" s="22"/>
      <c r="F125" s="23"/>
      <c r="G125" s="29">
        <f>SUM(G123:G124)</f>
        <v>24</v>
      </c>
      <c r="H125" s="29">
        <f t="shared" ref="H125:O125" si="54">SUM(H123:H124)</f>
        <v>15</v>
      </c>
      <c r="I125" s="29">
        <f t="shared" si="54"/>
        <v>15</v>
      </c>
      <c r="J125" s="29">
        <f>SUM(J123:J124)</f>
        <v>11</v>
      </c>
      <c r="K125" s="29">
        <f>SUM(K123:K124)</f>
        <v>14</v>
      </c>
      <c r="L125" s="29">
        <f t="shared" si="54"/>
        <v>11</v>
      </c>
      <c r="M125" s="29">
        <f t="shared" si="54"/>
        <v>15</v>
      </c>
      <c r="N125" s="29">
        <f>SUM(G125:M125)</f>
        <v>105</v>
      </c>
      <c r="O125" s="29">
        <f t="shared" si="54"/>
        <v>5</v>
      </c>
      <c r="P125" t="s">
        <v>36</v>
      </c>
      <c r="Q125" t="s">
        <v>36</v>
      </c>
    </row>
    <row r="126" spans="2:20" x14ac:dyDescent="0.2">
      <c r="R126" s="28" t="s">
        <v>36</v>
      </c>
    </row>
    <row r="127" spans="2:20" x14ac:dyDescent="0.2">
      <c r="P127" s="28" t="s">
        <v>36</v>
      </c>
    </row>
    <row r="129" spans="6:17" x14ac:dyDescent="0.2">
      <c r="Q129" t="s">
        <v>36</v>
      </c>
    </row>
    <row r="130" spans="6:17" x14ac:dyDescent="0.2">
      <c r="P130" t="s">
        <v>36</v>
      </c>
    </row>
    <row r="132" spans="6:17" x14ac:dyDescent="0.2">
      <c r="F132" t="s">
        <v>36</v>
      </c>
    </row>
  </sheetData>
  <mergeCells count="8">
    <mergeCell ref="A1:O1"/>
    <mergeCell ref="D2:D4"/>
    <mergeCell ref="E2:E4"/>
    <mergeCell ref="F2:F4"/>
    <mergeCell ref="G3:N3"/>
    <mergeCell ref="B2:B4"/>
    <mergeCell ref="C2:C4"/>
    <mergeCell ref="G2:N2"/>
  </mergeCells>
  <phoneticPr fontId="25" type="noConversion"/>
  <pageMargins left="0.75" right="0.75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50"/>
  <sheetViews>
    <sheetView showGridLines="0" tabSelected="1" zoomScale="103" workbookViewId="0">
      <selection activeCell="P80" sqref="P80"/>
    </sheetView>
  </sheetViews>
  <sheetFormatPr baseColWidth="10" defaultColWidth="11.42578125" defaultRowHeight="12.75" x14ac:dyDescent="0.2"/>
  <cols>
    <col min="1" max="1" width="6.28515625" customWidth="1"/>
    <col min="2" max="2" width="8.7109375" customWidth="1"/>
    <col min="3" max="3" width="6.28515625" customWidth="1"/>
    <col min="4" max="4" width="10.42578125" customWidth="1"/>
    <col min="5" max="5" width="3.85546875" customWidth="1"/>
    <col min="6" max="6" width="27.7109375" customWidth="1"/>
    <col min="7" max="7" width="20.42578125" customWidth="1"/>
    <col min="8" max="13" width="7.140625" customWidth="1"/>
  </cols>
  <sheetData>
    <row r="1" spans="1:14" ht="25.5" x14ac:dyDescent="0.35">
      <c r="A1" s="93" t="s">
        <v>125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1:14" x14ac:dyDescent="0.2">
      <c r="A2" s="2" t="s">
        <v>0</v>
      </c>
      <c r="B2" s="3" t="s">
        <v>1</v>
      </c>
      <c r="C2" s="4" t="s">
        <v>10</v>
      </c>
      <c r="D2" s="3" t="s">
        <v>2</v>
      </c>
      <c r="E2" s="3" t="s">
        <v>13</v>
      </c>
      <c r="F2" s="3" t="s">
        <v>3</v>
      </c>
      <c r="G2" s="3" t="s">
        <v>4</v>
      </c>
      <c r="H2" s="3"/>
      <c r="I2" s="5" t="s">
        <v>5</v>
      </c>
      <c r="J2" s="5"/>
      <c r="K2" s="3"/>
      <c r="L2" s="5" t="s">
        <v>6</v>
      </c>
      <c r="M2" s="6"/>
      <c r="N2" s="7"/>
    </row>
    <row r="3" spans="1:14" x14ac:dyDescent="0.2">
      <c r="A3" s="8" t="s">
        <v>7</v>
      </c>
      <c r="B3" s="9" t="s">
        <v>8</v>
      </c>
      <c r="C3" s="10" t="s">
        <v>11</v>
      </c>
      <c r="D3" s="9" t="s">
        <v>9</v>
      </c>
      <c r="E3" s="9" t="s">
        <v>12</v>
      </c>
      <c r="F3" s="9"/>
      <c r="G3" s="9"/>
      <c r="H3" s="11">
        <v>1</v>
      </c>
      <c r="I3" s="12">
        <v>2</v>
      </c>
      <c r="J3" s="13">
        <v>3</v>
      </c>
      <c r="K3" s="11">
        <v>1</v>
      </c>
      <c r="L3" s="12">
        <v>2</v>
      </c>
      <c r="M3" s="13">
        <v>3</v>
      </c>
      <c r="N3" s="7"/>
    </row>
    <row r="4" spans="1:14" ht="19.7" customHeight="1" x14ac:dyDescent="0.2">
      <c r="A4" s="90" t="s">
        <v>126</v>
      </c>
      <c r="B4" s="91"/>
      <c r="C4" s="91"/>
      <c r="D4" s="91"/>
      <c r="E4" s="92"/>
      <c r="F4" s="94" t="s">
        <v>60</v>
      </c>
      <c r="G4" s="95"/>
      <c r="H4" s="94">
        <v>7</v>
      </c>
      <c r="I4" s="96"/>
      <c r="J4" s="96"/>
      <c r="K4" s="96"/>
      <c r="L4" s="96"/>
      <c r="M4" s="95"/>
    </row>
    <row r="5" spans="1:14" ht="19.7" customHeight="1" x14ac:dyDescent="0.2">
      <c r="A5" s="30">
        <v>94</v>
      </c>
      <c r="B5" s="31"/>
      <c r="C5" s="32" t="s">
        <v>29</v>
      </c>
      <c r="D5" s="33">
        <v>22098</v>
      </c>
      <c r="E5" s="42"/>
      <c r="F5" s="34" t="s">
        <v>71</v>
      </c>
      <c r="G5" s="34" t="s">
        <v>52</v>
      </c>
      <c r="H5" s="35"/>
      <c r="I5" s="36"/>
      <c r="J5" s="36"/>
      <c r="K5" s="35"/>
      <c r="L5" s="36"/>
      <c r="M5" s="37"/>
      <c r="N5" s="14"/>
    </row>
    <row r="6" spans="1:14" ht="19.7" customHeight="1" x14ac:dyDescent="0.2">
      <c r="A6" s="41">
        <v>105</v>
      </c>
      <c r="B6" s="31"/>
      <c r="C6" s="32" t="s">
        <v>80</v>
      </c>
      <c r="D6" s="33">
        <v>14761</v>
      </c>
      <c r="E6" s="42"/>
      <c r="F6" s="34" t="s">
        <v>121</v>
      </c>
      <c r="G6" s="34" t="s">
        <v>21</v>
      </c>
      <c r="H6" s="43"/>
      <c r="I6" s="39"/>
      <c r="J6" s="39"/>
      <c r="K6" s="43"/>
      <c r="L6" s="39"/>
      <c r="M6" s="40"/>
      <c r="N6" s="14"/>
    </row>
    <row r="7" spans="1:14" ht="19.7" customHeight="1" x14ac:dyDescent="0.2">
      <c r="A7" s="41">
        <v>94</v>
      </c>
      <c r="B7" s="31"/>
      <c r="C7" s="71" t="s">
        <v>26</v>
      </c>
      <c r="D7" s="33">
        <v>30002</v>
      </c>
      <c r="E7" s="42"/>
      <c r="F7" s="34" t="s">
        <v>147</v>
      </c>
      <c r="G7" s="34" t="s">
        <v>17</v>
      </c>
      <c r="H7" s="43"/>
      <c r="I7" s="39"/>
      <c r="J7" s="39"/>
      <c r="K7" s="43"/>
      <c r="L7" s="39"/>
      <c r="M7" s="40"/>
      <c r="N7" s="14"/>
    </row>
    <row r="8" spans="1:14" ht="19.7" customHeight="1" x14ac:dyDescent="0.2">
      <c r="A8" s="41">
        <v>105</v>
      </c>
      <c r="B8" s="31"/>
      <c r="C8" s="32" t="s">
        <v>32</v>
      </c>
      <c r="D8" s="33">
        <v>16227</v>
      </c>
      <c r="E8" s="42"/>
      <c r="F8" s="34" t="s">
        <v>30</v>
      </c>
      <c r="G8" s="34" t="s">
        <v>31</v>
      </c>
      <c r="H8" s="35"/>
      <c r="I8" s="36"/>
      <c r="J8" s="36"/>
      <c r="K8" s="35"/>
      <c r="L8" s="36"/>
      <c r="M8" s="37"/>
      <c r="N8" s="14"/>
    </row>
    <row r="9" spans="1:14" ht="19.7" customHeight="1" x14ac:dyDescent="0.2">
      <c r="A9" s="41"/>
      <c r="B9" s="31"/>
      <c r="C9" s="32"/>
      <c r="D9" s="33"/>
      <c r="E9" s="42"/>
      <c r="F9" s="34"/>
      <c r="G9" s="34"/>
      <c r="H9" s="35"/>
      <c r="I9" s="36"/>
      <c r="J9" s="36"/>
      <c r="K9" s="35"/>
      <c r="L9" s="36"/>
      <c r="M9" s="37"/>
      <c r="N9" s="14"/>
    </row>
    <row r="10" spans="1:14" ht="19.7" customHeight="1" x14ac:dyDescent="0.2">
      <c r="A10" s="30">
        <v>77</v>
      </c>
      <c r="B10" s="31"/>
      <c r="C10" s="32" t="s">
        <v>64</v>
      </c>
      <c r="D10" s="33">
        <v>20075</v>
      </c>
      <c r="E10" s="42"/>
      <c r="F10" s="34" t="s">
        <v>110</v>
      </c>
      <c r="G10" s="34" t="s">
        <v>52</v>
      </c>
      <c r="H10" s="35"/>
      <c r="I10" s="36"/>
      <c r="J10" s="36"/>
      <c r="K10" s="35"/>
      <c r="L10" s="36"/>
      <c r="M10" s="37"/>
      <c r="N10" s="14"/>
    </row>
    <row r="11" spans="1:14" ht="19.7" customHeight="1" x14ac:dyDescent="0.2">
      <c r="A11" s="41">
        <v>105</v>
      </c>
      <c r="B11" s="31"/>
      <c r="C11" s="32" t="s">
        <v>32</v>
      </c>
      <c r="D11" s="33">
        <v>16309</v>
      </c>
      <c r="E11" s="42"/>
      <c r="F11" s="34" t="s">
        <v>168</v>
      </c>
      <c r="G11" s="34" t="s">
        <v>21</v>
      </c>
      <c r="H11" s="43"/>
      <c r="I11" s="39"/>
      <c r="J11" s="39"/>
      <c r="K11" s="43"/>
      <c r="L11" s="39"/>
      <c r="M11" s="40"/>
      <c r="N11" s="14"/>
    </row>
    <row r="12" spans="1:14" ht="19.7" customHeight="1" x14ac:dyDescent="0.2">
      <c r="A12" s="41">
        <v>105</v>
      </c>
      <c r="B12" s="31"/>
      <c r="C12" s="32" t="s">
        <v>59</v>
      </c>
      <c r="D12" s="33">
        <v>24484</v>
      </c>
      <c r="E12" s="42"/>
      <c r="F12" s="34" t="s">
        <v>107</v>
      </c>
      <c r="G12" s="34" t="s">
        <v>31</v>
      </c>
      <c r="H12" s="43"/>
      <c r="I12" s="39"/>
      <c r="J12" s="39"/>
      <c r="K12" s="43"/>
      <c r="L12" s="39"/>
      <c r="M12" s="40"/>
      <c r="N12" s="14"/>
    </row>
    <row r="13" spans="1:14" ht="19.7" customHeight="1" x14ac:dyDescent="0.2">
      <c r="A13" s="90" t="s">
        <v>127</v>
      </c>
      <c r="B13" s="91"/>
      <c r="C13" s="91"/>
      <c r="D13" s="91"/>
      <c r="E13" s="92"/>
      <c r="F13" s="90" t="s">
        <v>60</v>
      </c>
      <c r="G13" s="92"/>
      <c r="H13" s="90">
        <v>8</v>
      </c>
      <c r="I13" s="91"/>
      <c r="J13" s="91"/>
      <c r="K13" s="91"/>
      <c r="L13" s="91"/>
      <c r="M13" s="92"/>
    </row>
    <row r="14" spans="1:14" ht="19.7" customHeight="1" x14ac:dyDescent="0.2">
      <c r="A14" s="41">
        <v>85</v>
      </c>
      <c r="B14" s="31"/>
      <c r="C14" s="32" t="s">
        <v>59</v>
      </c>
      <c r="D14" s="33">
        <v>23084</v>
      </c>
      <c r="E14" s="42"/>
      <c r="F14" s="34" t="s">
        <v>111</v>
      </c>
      <c r="G14" s="34" t="s">
        <v>52</v>
      </c>
      <c r="H14" s="35"/>
      <c r="I14" s="36"/>
      <c r="J14" s="36"/>
      <c r="K14" s="35"/>
      <c r="L14" s="36"/>
      <c r="M14" s="37"/>
      <c r="N14" s="14"/>
    </row>
    <row r="15" spans="1:14" ht="19.7" customHeight="1" x14ac:dyDescent="0.2">
      <c r="A15" s="41">
        <v>105</v>
      </c>
      <c r="B15" s="31"/>
      <c r="C15" s="32" t="s">
        <v>29</v>
      </c>
      <c r="D15" s="33">
        <v>22864</v>
      </c>
      <c r="E15" s="42"/>
      <c r="F15" s="34" t="s">
        <v>148</v>
      </c>
      <c r="G15" s="34" t="s">
        <v>17</v>
      </c>
      <c r="H15" s="43"/>
      <c r="I15" s="39"/>
      <c r="J15" s="39"/>
      <c r="K15" s="43"/>
      <c r="L15" s="39"/>
      <c r="M15" s="40"/>
      <c r="N15" s="14"/>
    </row>
    <row r="16" spans="1:14" ht="19.7" customHeight="1" x14ac:dyDescent="0.2">
      <c r="A16" s="55">
        <v>77</v>
      </c>
      <c r="B16" s="47"/>
      <c r="C16" s="48" t="s">
        <v>59</v>
      </c>
      <c r="D16" s="49">
        <v>24706</v>
      </c>
      <c r="E16" s="50"/>
      <c r="F16" s="51" t="s">
        <v>81</v>
      </c>
      <c r="G16" s="51" t="s">
        <v>31</v>
      </c>
      <c r="H16" s="52"/>
      <c r="I16" s="53"/>
      <c r="J16" s="53"/>
      <c r="K16" s="52"/>
      <c r="L16" s="53"/>
      <c r="M16" s="54"/>
      <c r="N16" s="14"/>
    </row>
    <row r="17" spans="1:16" ht="19.7" customHeight="1" x14ac:dyDescent="0.2">
      <c r="A17" s="41">
        <v>94</v>
      </c>
      <c r="B17" s="31"/>
      <c r="C17" s="32" t="s">
        <v>166</v>
      </c>
      <c r="D17" s="33">
        <v>18809</v>
      </c>
      <c r="E17" s="42"/>
      <c r="F17" s="34" t="s">
        <v>165</v>
      </c>
      <c r="G17" s="34" t="s">
        <v>21</v>
      </c>
      <c r="H17" s="43"/>
      <c r="I17" s="39"/>
      <c r="J17" s="39"/>
      <c r="K17" s="43"/>
      <c r="L17" s="39"/>
      <c r="M17" s="40"/>
      <c r="N17" s="14"/>
    </row>
    <row r="18" spans="1:16" ht="19.7" customHeight="1" x14ac:dyDescent="0.2">
      <c r="A18" s="30"/>
      <c r="B18" s="31"/>
      <c r="C18" s="32"/>
      <c r="D18" s="33"/>
      <c r="E18" s="42"/>
      <c r="F18" s="34"/>
      <c r="G18" s="34"/>
      <c r="H18" s="38"/>
      <c r="I18" s="39"/>
      <c r="J18" s="39"/>
      <c r="K18" s="38"/>
      <c r="L18" s="39"/>
      <c r="M18" s="40"/>
      <c r="N18" s="14"/>
      <c r="P18" t="s">
        <v>48</v>
      </c>
    </row>
    <row r="19" spans="1:16" ht="19.7" customHeight="1" x14ac:dyDescent="0.2">
      <c r="A19" s="30">
        <v>77</v>
      </c>
      <c r="B19" s="31"/>
      <c r="C19" s="32" t="s">
        <v>59</v>
      </c>
      <c r="D19" s="33">
        <v>23475</v>
      </c>
      <c r="E19" s="42"/>
      <c r="F19" s="34" t="s">
        <v>53</v>
      </c>
      <c r="G19" s="34" t="s">
        <v>52</v>
      </c>
      <c r="H19" s="35"/>
      <c r="I19" s="36"/>
      <c r="J19" s="36"/>
      <c r="K19" s="35"/>
      <c r="L19" s="36"/>
      <c r="M19" s="37"/>
      <c r="N19" s="14"/>
    </row>
    <row r="20" spans="1:16" ht="19.7" customHeight="1" x14ac:dyDescent="0.2">
      <c r="A20" s="41">
        <v>85</v>
      </c>
      <c r="B20" s="31"/>
      <c r="C20" s="32" t="s">
        <v>15</v>
      </c>
      <c r="D20" s="33">
        <v>25993</v>
      </c>
      <c r="E20" s="42"/>
      <c r="F20" s="34" t="s">
        <v>167</v>
      </c>
      <c r="G20" s="34" t="s">
        <v>21</v>
      </c>
      <c r="H20" s="43"/>
      <c r="I20" s="39"/>
      <c r="J20" s="39"/>
      <c r="K20" s="43"/>
      <c r="L20" s="39"/>
      <c r="M20" s="40"/>
      <c r="N20" s="14"/>
    </row>
    <row r="21" spans="1:16" ht="19.7" customHeight="1" x14ac:dyDescent="0.2">
      <c r="A21" s="41">
        <v>105</v>
      </c>
      <c r="B21" s="31"/>
      <c r="C21" s="32" t="s">
        <v>55</v>
      </c>
      <c r="D21" s="33">
        <v>26790</v>
      </c>
      <c r="E21" s="42"/>
      <c r="F21" s="34" t="s">
        <v>69</v>
      </c>
      <c r="G21" s="34" t="s">
        <v>31</v>
      </c>
      <c r="H21" s="35"/>
      <c r="I21" s="36"/>
      <c r="J21" s="36"/>
      <c r="K21" s="35"/>
      <c r="L21" s="36"/>
      <c r="M21" s="37"/>
      <c r="N21" s="14"/>
    </row>
    <row r="22" spans="1:16" ht="19.7" customHeight="1" x14ac:dyDescent="0.2">
      <c r="A22" s="41" t="s">
        <v>174</v>
      </c>
      <c r="B22" s="31"/>
      <c r="C22" s="32" t="s">
        <v>55</v>
      </c>
      <c r="D22" s="33">
        <v>27849</v>
      </c>
      <c r="E22" s="42"/>
      <c r="F22" s="34" t="s">
        <v>149</v>
      </c>
      <c r="G22" s="34" t="s">
        <v>17</v>
      </c>
      <c r="H22" s="43"/>
      <c r="I22" s="39"/>
      <c r="J22" s="39"/>
      <c r="K22" s="43"/>
      <c r="L22" s="39"/>
      <c r="M22" s="40"/>
      <c r="N22" s="14"/>
    </row>
    <row r="23" spans="1:16" ht="19.7" customHeight="1" x14ac:dyDescent="0.2">
      <c r="A23" s="90" t="s">
        <v>128</v>
      </c>
      <c r="B23" s="91"/>
      <c r="C23" s="91"/>
      <c r="D23" s="91"/>
      <c r="E23" s="92"/>
      <c r="F23" s="90" t="s">
        <v>96</v>
      </c>
      <c r="G23" s="92"/>
      <c r="H23" s="90">
        <v>11</v>
      </c>
      <c r="I23" s="91"/>
      <c r="J23" s="91"/>
      <c r="K23" s="91"/>
      <c r="L23" s="91"/>
      <c r="M23" s="92"/>
    </row>
    <row r="24" spans="1:16" ht="19.7" customHeight="1" x14ac:dyDescent="0.2">
      <c r="A24" s="41" t="s">
        <v>145</v>
      </c>
      <c r="B24" s="31"/>
      <c r="C24" s="32" t="s">
        <v>46</v>
      </c>
      <c r="D24" s="33">
        <v>36972</v>
      </c>
      <c r="E24" s="44"/>
      <c r="F24" s="56" t="s">
        <v>143</v>
      </c>
      <c r="G24" s="34" t="s">
        <v>17</v>
      </c>
      <c r="H24" s="35"/>
      <c r="I24" s="36"/>
      <c r="J24" s="36"/>
      <c r="K24" s="35"/>
      <c r="L24" s="36"/>
      <c r="M24" s="37"/>
      <c r="N24" s="14"/>
    </row>
    <row r="25" spans="1:16" ht="19.7" customHeight="1" x14ac:dyDescent="0.2">
      <c r="A25" s="46">
        <v>63</v>
      </c>
      <c r="B25" s="47"/>
      <c r="C25" s="48" t="s">
        <v>46</v>
      </c>
      <c r="D25" s="49">
        <v>36772</v>
      </c>
      <c r="E25" s="50"/>
      <c r="F25" s="51" t="s">
        <v>186</v>
      </c>
      <c r="G25" s="51" t="s">
        <v>88</v>
      </c>
      <c r="H25" s="52"/>
      <c r="I25" s="53"/>
      <c r="J25" s="53"/>
      <c r="K25" s="52"/>
      <c r="L25" s="53"/>
      <c r="M25" s="54"/>
      <c r="N25" s="14"/>
    </row>
    <row r="26" spans="1:16" ht="19.7" customHeight="1" x14ac:dyDescent="0.2">
      <c r="A26" s="46">
        <v>69</v>
      </c>
      <c r="B26" s="47"/>
      <c r="C26" s="48" t="s">
        <v>14</v>
      </c>
      <c r="D26" s="49">
        <v>35567</v>
      </c>
      <c r="E26" s="50"/>
      <c r="F26" s="51" t="s">
        <v>139</v>
      </c>
      <c r="G26" s="51" t="s">
        <v>137</v>
      </c>
      <c r="H26" s="52"/>
      <c r="I26" s="53"/>
      <c r="J26" s="53"/>
      <c r="K26" s="52"/>
      <c r="L26" s="53"/>
      <c r="M26" s="54"/>
      <c r="N26" s="14"/>
    </row>
    <row r="27" spans="1:16" ht="19.7" customHeight="1" x14ac:dyDescent="0.2">
      <c r="A27" s="46"/>
      <c r="B27" s="47"/>
      <c r="C27" s="48"/>
      <c r="D27" s="49"/>
      <c r="E27" s="50"/>
      <c r="F27" s="51"/>
      <c r="G27" s="51"/>
      <c r="H27" s="52"/>
      <c r="I27" s="53"/>
      <c r="J27" s="53"/>
      <c r="K27" s="52"/>
      <c r="L27" s="53"/>
      <c r="M27" s="54"/>
      <c r="N27" s="14"/>
    </row>
    <row r="28" spans="1:16" ht="19.7" customHeight="1" x14ac:dyDescent="0.2">
      <c r="A28" s="41">
        <v>63</v>
      </c>
      <c r="B28" s="31"/>
      <c r="C28" s="32" t="s">
        <v>46</v>
      </c>
      <c r="D28" s="33">
        <v>36931</v>
      </c>
      <c r="E28" s="44"/>
      <c r="F28" s="56" t="s">
        <v>144</v>
      </c>
      <c r="G28" s="34" t="s">
        <v>17</v>
      </c>
      <c r="H28" s="35"/>
      <c r="I28" s="36"/>
      <c r="J28" s="36"/>
      <c r="K28" s="35"/>
      <c r="L28" s="36"/>
      <c r="M28" s="37"/>
      <c r="N28" s="14"/>
    </row>
    <row r="29" spans="1:16" ht="19.7" customHeight="1" x14ac:dyDescent="0.2">
      <c r="A29" s="55" t="s">
        <v>145</v>
      </c>
      <c r="B29" s="47"/>
      <c r="C29" s="48" t="s">
        <v>46</v>
      </c>
      <c r="D29" s="49">
        <v>36638</v>
      </c>
      <c r="E29" s="50"/>
      <c r="F29" s="51" t="s">
        <v>189</v>
      </c>
      <c r="G29" s="51" t="s">
        <v>88</v>
      </c>
      <c r="H29" s="52"/>
      <c r="I29" s="53"/>
      <c r="J29" s="53"/>
      <c r="K29" s="52"/>
      <c r="L29" s="53"/>
      <c r="M29" s="54"/>
      <c r="N29" s="14"/>
    </row>
    <row r="30" spans="1:16" ht="19.7" customHeight="1" x14ac:dyDescent="0.2">
      <c r="A30" s="46">
        <v>53</v>
      </c>
      <c r="B30" s="47"/>
      <c r="C30" s="48" t="s">
        <v>14</v>
      </c>
      <c r="D30" s="49">
        <v>35766</v>
      </c>
      <c r="E30" s="50"/>
      <c r="F30" s="51" t="s">
        <v>140</v>
      </c>
      <c r="G30" s="51" t="s">
        <v>137</v>
      </c>
      <c r="H30" s="52"/>
      <c r="I30" s="53"/>
      <c r="J30" s="53"/>
      <c r="K30" s="52"/>
      <c r="L30" s="53"/>
      <c r="M30" s="54"/>
      <c r="N30" s="14"/>
    </row>
    <row r="31" spans="1:16" ht="19.7" customHeight="1" x14ac:dyDescent="0.2">
      <c r="A31" s="46"/>
      <c r="B31" s="47"/>
      <c r="C31" s="48"/>
      <c r="D31" s="49"/>
      <c r="E31" s="50"/>
      <c r="F31" s="51"/>
      <c r="G31" s="51"/>
      <c r="H31" s="52"/>
      <c r="I31" s="53"/>
      <c r="J31" s="53"/>
      <c r="K31" s="52"/>
      <c r="L31" s="53"/>
      <c r="M31" s="54"/>
      <c r="N31" s="14"/>
    </row>
    <row r="32" spans="1:16" ht="19.7" customHeight="1" x14ac:dyDescent="0.2">
      <c r="A32" s="30">
        <v>58</v>
      </c>
      <c r="B32" s="31"/>
      <c r="C32" s="32" t="s">
        <v>46</v>
      </c>
      <c r="D32" s="33">
        <v>37315</v>
      </c>
      <c r="E32" s="44"/>
      <c r="F32" s="56" t="s">
        <v>119</v>
      </c>
      <c r="G32" s="34" t="s">
        <v>88</v>
      </c>
      <c r="H32" s="35"/>
      <c r="I32" s="36"/>
      <c r="J32" s="36"/>
      <c r="K32" s="35"/>
      <c r="L32" s="36"/>
      <c r="M32" s="37"/>
      <c r="N32" s="14"/>
    </row>
    <row r="33" spans="1:14" ht="19.7" customHeight="1" x14ac:dyDescent="0.2">
      <c r="A33" s="30">
        <v>63</v>
      </c>
      <c r="B33" s="31"/>
      <c r="C33" s="32" t="s">
        <v>14</v>
      </c>
      <c r="D33" s="33">
        <v>35607</v>
      </c>
      <c r="E33" s="42"/>
      <c r="F33" s="34" t="s">
        <v>141</v>
      </c>
      <c r="G33" s="34" t="s">
        <v>137</v>
      </c>
      <c r="H33" s="35"/>
      <c r="I33" s="36"/>
      <c r="J33" s="36"/>
      <c r="K33" s="35"/>
      <c r="L33" s="36"/>
      <c r="M33" s="37"/>
      <c r="N33" s="14"/>
    </row>
    <row r="34" spans="1:14" ht="19.7" customHeight="1" x14ac:dyDescent="0.2">
      <c r="A34" s="30">
        <v>53</v>
      </c>
      <c r="B34" s="31"/>
      <c r="C34" s="32" t="s">
        <v>46</v>
      </c>
      <c r="D34" s="33">
        <v>36561</v>
      </c>
      <c r="E34" s="44"/>
      <c r="F34" s="56" t="s">
        <v>109</v>
      </c>
      <c r="G34" s="34" t="s">
        <v>17</v>
      </c>
      <c r="H34" s="57"/>
      <c r="I34" s="36"/>
      <c r="J34" s="36"/>
      <c r="K34" s="35"/>
      <c r="L34" s="36"/>
      <c r="M34" s="37"/>
      <c r="N34" s="14"/>
    </row>
    <row r="35" spans="1:14" ht="19.7" customHeight="1" x14ac:dyDescent="0.2">
      <c r="A35" s="30">
        <v>75</v>
      </c>
      <c r="B35" s="31"/>
      <c r="C35" s="32" t="s">
        <v>46</v>
      </c>
      <c r="D35" s="33">
        <v>36700</v>
      </c>
      <c r="E35" s="44"/>
      <c r="F35" s="45" t="s">
        <v>118</v>
      </c>
      <c r="G35" s="34" t="s">
        <v>88</v>
      </c>
      <c r="H35" s="35"/>
      <c r="I35" s="36"/>
      <c r="J35" s="36"/>
      <c r="K35" s="35"/>
      <c r="L35" s="36"/>
      <c r="M35" s="37"/>
      <c r="N35" s="14"/>
    </row>
    <row r="36" spans="1:14" ht="19.7" customHeight="1" x14ac:dyDescent="0.2">
      <c r="A36" s="30">
        <v>63</v>
      </c>
      <c r="B36" s="31"/>
      <c r="C36" s="32" t="s">
        <v>14</v>
      </c>
      <c r="D36" s="33">
        <v>36235</v>
      </c>
      <c r="E36" s="44"/>
      <c r="F36" s="45" t="s">
        <v>142</v>
      </c>
      <c r="G36" s="34" t="s">
        <v>137</v>
      </c>
      <c r="H36" s="35"/>
      <c r="I36" s="36"/>
      <c r="J36" s="36"/>
      <c r="K36" s="35"/>
      <c r="L36" s="36"/>
      <c r="M36" s="37"/>
      <c r="N36" s="14"/>
    </row>
    <row r="37" spans="1:14" ht="19.7" customHeight="1" x14ac:dyDescent="0.2">
      <c r="A37" s="90" t="s">
        <v>129</v>
      </c>
      <c r="B37" s="91"/>
      <c r="C37" s="91"/>
      <c r="D37" s="91"/>
      <c r="E37" s="92"/>
      <c r="F37" s="90" t="s">
        <v>94</v>
      </c>
      <c r="G37" s="92"/>
      <c r="H37" s="90">
        <v>7</v>
      </c>
      <c r="I37" s="91"/>
      <c r="J37" s="91"/>
      <c r="K37" s="91"/>
      <c r="L37" s="91"/>
      <c r="M37" s="92"/>
    </row>
    <row r="38" spans="1:14" ht="19.7" customHeight="1" x14ac:dyDescent="0.2">
      <c r="A38" s="41">
        <v>85</v>
      </c>
      <c r="B38" s="31"/>
      <c r="C38" s="32" t="s">
        <v>18</v>
      </c>
      <c r="D38" s="33">
        <v>37160</v>
      </c>
      <c r="E38" s="44"/>
      <c r="F38" s="56" t="s">
        <v>172</v>
      </c>
      <c r="G38" s="34" t="s">
        <v>34</v>
      </c>
      <c r="H38" s="35"/>
      <c r="I38" s="36"/>
      <c r="J38" s="36"/>
      <c r="K38" s="35"/>
      <c r="L38" s="36"/>
      <c r="M38" s="37"/>
      <c r="N38" s="14"/>
    </row>
    <row r="39" spans="1:14" ht="19.7" customHeight="1" x14ac:dyDescent="0.2">
      <c r="A39" s="30">
        <v>77</v>
      </c>
      <c r="B39" s="31"/>
      <c r="C39" s="32" t="s">
        <v>18</v>
      </c>
      <c r="D39" s="33">
        <v>36946</v>
      </c>
      <c r="E39" s="42"/>
      <c r="F39" s="34" t="s">
        <v>150</v>
      </c>
      <c r="G39" s="34" t="s">
        <v>17</v>
      </c>
      <c r="H39" s="52"/>
      <c r="I39" s="53"/>
      <c r="J39" s="53"/>
      <c r="K39" s="52"/>
      <c r="L39" s="53"/>
      <c r="M39" s="54"/>
      <c r="N39" s="14"/>
    </row>
    <row r="40" spans="1:14" ht="19.7" customHeight="1" x14ac:dyDescent="0.2">
      <c r="A40" s="30">
        <v>77</v>
      </c>
      <c r="B40" s="31"/>
      <c r="C40" s="32" t="s">
        <v>18</v>
      </c>
      <c r="D40" s="33">
        <v>37186</v>
      </c>
      <c r="E40" s="42"/>
      <c r="F40" s="34" t="s">
        <v>177</v>
      </c>
      <c r="G40" s="34" t="s">
        <v>28</v>
      </c>
      <c r="H40" s="35"/>
      <c r="I40" s="36"/>
      <c r="J40" s="36"/>
      <c r="K40" s="35"/>
      <c r="L40" s="36"/>
      <c r="M40" s="37"/>
      <c r="N40" s="14"/>
    </row>
    <row r="41" spans="1:14" ht="19.7" customHeight="1" x14ac:dyDescent="0.2">
      <c r="A41" s="30">
        <v>85</v>
      </c>
      <c r="B41" s="31"/>
      <c r="C41" s="32" t="s">
        <v>18</v>
      </c>
      <c r="D41" s="33">
        <v>37645</v>
      </c>
      <c r="E41" s="44"/>
      <c r="F41" s="56" t="s">
        <v>187</v>
      </c>
      <c r="G41" s="34" t="s">
        <v>88</v>
      </c>
      <c r="H41" s="35"/>
      <c r="I41" s="36"/>
      <c r="J41" s="36"/>
      <c r="K41" s="35"/>
      <c r="L41" s="36"/>
      <c r="M41" s="37"/>
      <c r="N41" s="14"/>
    </row>
    <row r="42" spans="1:14" ht="19.7" customHeight="1" x14ac:dyDescent="0.2">
      <c r="A42" s="30"/>
      <c r="B42" s="31"/>
      <c r="C42" s="32"/>
      <c r="D42" s="33"/>
      <c r="E42" s="42"/>
      <c r="F42" s="56"/>
      <c r="G42" s="34"/>
      <c r="H42" s="35"/>
      <c r="I42" s="36"/>
      <c r="J42" s="36"/>
      <c r="K42" s="35"/>
      <c r="L42" s="36"/>
      <c r="M42" s="37"/>
      <c r="N42" s="14"/>
    </row>
    <row r="43" spans="1:14" ht="19.7" customHeight="1" x14ac:dyDescent="0.2">
      <c r="A43" s="30">
        <v>85</v>
      </c>
      <c r="B43" s="31"/>
      <c r="C43" s="32" t="s">
        <v>18</v>
      </c>
      <c r="D43" s="33">
        <v>36748</v>
      </c>
      <c r="E43" s="44"/>
      <c r="F43" s="56" t="s">
        <v>188</v>
      </c>
      <c r="G43" s="34" t="s">
        <v>88</v>
      </c>
      <c r="H43" s="35"/>
      <c r="I43" s="36"/>
      <c r="J43" s="36"/>
      <c r="K43" s="35"/>
      <c r="L43" s="36"/>
      <c r="M43" s="37"/>
      <c r="N43" s="14"/>
    </row>
    <row r="44" spans="1:14" ht="19.7" customHeight="1" x14ac:dyDescent="0.2">
      <c r="A44" s="30">
        <v>94</v>
      </c>
      <c r="B44" s="31"/>
      <c r="C44" s="32" t="s">
        <v>18</v>
      </c>
      <c r="D44" s="33">
        <v>37217</v>
      </c>
      <c r="E44" s="42"/>
      <c r="F44" s="59" t="s">
        <v>178</v>
      </c>
      <c r="G44" s="34" t="s">
        <v>34</v>
      </c>
      <c r="H44" s="35"/>
      <c r="I44" s="36"/>
      <c r="J44" s="36"/>
      <c r="K44" s="35"/>
      <c r="L44" s="36"/>
      <c r="M44" s="37"/>
      <c r="N44" s="14"/>
    </row>
    <row r="45" spans="1:14" ht="19.7" customHeight="1" x14ac:dyDescent="0.2">
      <c r="A45" s="41">
        <v>69</v>
      </c>
      <c r="B45" s="31"/>
      <c r="C45" s="32" t="s">
        <v>18</v>
      </c>
      <c r="D45" s="33">
        <v>37220</v>
      </c>
      <c r="E45" s="42"/>
      <c r="F45" s="64" t="s">
        <v>76</v>
      </c>
      <c r="G45" s="34" t="s">
        <v>28</v>
      </c>
      <c r="H45" s="43"/>
      <c r="I45" s="39"/>
      <c r="J45" s="39"/>
      <c r="K45" s="43"/>
      <c r="L45" s="39"/>
      <c r="M45" s="40"/>
      <c r="N45" s="14"/>
    </row>
    <row r="46" spans="1:14" ht="19.7" customHeight="1" x14ac:dyDescent="0.2">
      <c r="A46" s="90" t="s">
        <v>130</v>
      </c>
      <c r="B46" s="91"/>
      <c r="C46" s="91"/>
      <c r="D46" s="91"/>
      <c r="E46" s="92"/>
      <c r="F46" s="90" t="s">
        <v>94</v>
      </c>
      <c r="G46" s="92"/>
      <c r="H46" s="90">
        <v>8</v>
      </c>
      <c r="I46" s="91"/>
      <c r="J46" s="91"/>
      <c r="K46" s="91"/>
      <c r="L46" s="91"/>
      <c r="M46" s="92"/>
    </row>
    <row r="47" spans="1:14" ht="19.7" customHeight="1" x14ac:dyDescent="0.2">
      <c r="A47" s="55" t="s">
        <v>54</v>
      </c>
      <c r="B47" s="47"/>
      <c r="C47" s="48" t="s">
        <v>18</v>
      </c>
      <c r="D47" s="49">
        <v>36608</v>
      </c>
      <c r="E47" s="50"/>
      <c r="F47" s="51" t="s">
        <v>152</v>
      </c>
      <c r="G47" s="51" t="s">
        <v>17</v>
      </c>
      <c r="H47" s="52"/>
      <c r="I47" s="53"/>
      <c r="J47" s="53"/>
      <c r="K47" s="52"/>
      <c r="L47" s="53"/>
      <c r="M47" s="54"/>
      <c r="N47" s="14"/>
    </row>
    <row r="48" spans="1:14" ht="19.7" customHeight="1" x14ac:dyDescent="0.2">
      <c r="A48" s="30">
        <v>94</v>
      </c>
      <c r="B48" s="31"/>
      <c r="C48" s="32" t="s">
        <v>20</v>
      </c>
      <c r="D48" s="33">
        <v>36030</v>
      </c>
      <c r="E48" s="44"/>
      <c r="F48" s="56" t="s">
        <v>91</v>
      </c>
      <c r="G48" s="34" t="s">
        <v>88</v>
      </c>
      <c r="H48" s="35"/>
      <c r="I48" s="36"/>
      <c r="J48" s="36"/>
      <c r="K48" s="35"/>
      <c r="L48" s="36"/>
      <c r="M48" s="37"/>
      <c r="N48" s="14"/>
    </row>
    <row r="49" spans="1:14" ht="19.7" customHeight="1" x14ac:dyDescent="0.2">
      <c r="A49" s="30">
        <v>62</v>
      </c>
      <c r="B49" s="31"/>
      <c r="C49" s="32" t="s">
        <v>18</v>
      </c>
      <c r="D49" s="33">
        <v>36793</v>
      </c>
      <c r="E49" s="42"/>
      <c r="F49" s="34" t="s">
        <v>65</v>
      </c>
      <c r="G49" s="34" t="s">
        <v>34</v>
      </c>
      <c r="H49" s="35"/>
      <c r="I49" s="36"/>
      <c r="J49" s="36"/>
      <c r="K49" s="35"/>
      <c r="L49" s="36"/>
      <c r="M49" s="37"/>
      <c r="N49" s="14"/>
    </row>
    <row r="50" spans="1:14" ht="19.7" customHeight="1" x14ac:dyDescent="0.2">
      <c r="A50" s="46">
        <v>85</v>
      </c>
      <c r="B50" s="47"/>
      <c r="C50" s="48" t="s">
        <v>20</v>
      </c>
      <c r="D50" s="49">
        <v>36065</v>
      </c>
      <c r="E50" s="50"/>
      <c r="F50" s="51" t="s">
        <v>176</v>
      </c>
      <c r="G50" s="51" t="s">
        <v>28</v>
      </c>
      <c r="H50" s="52"/>
      <c r="I50" s="53"/>
      <c r="J50" s="53"/>
      <c r="K50" s="52"/>
      <c r="L50" s="53"/>
      <c r="M50" s="54"/>
      <c r="N50" s="14"/>
    </row>
    <row r="51" spans="1:14" ht="19.7" customHeight="1" x14ac:dyDescent="0.2">
      <c r="A51" s="46"/>
      <c r="B51" s="47"/>
      <c r="C51" s="48"/>
      <c r="D51" s="49"/>
      <c r="E51" s="50"/>
      <c r="F51" s="51"/>
      <c r="G51" s="51"/>
      <c r="H51" s="52"/>
      <c r="I51" s="53"/>
      <c r="J51" s="53"/>
      <c r="K51" s="52"/>
      <c r="L51" s="53"/>
      <c r="M51" s="54"/>
      <c r="N51" s="14"/>
    </row>
    <row r="52" spans="1:14" ht="19.7" customHeight="1" x14ac:dyDescent="0.2">
      <c r="A52" s="30">
        <v>62</v>
      </c>
      <c r="B52" s="31"/>
      <c r="C52" s="32" t="s">
        <v>18</v>
      </c>
      <c r="D52" s="33">
        <v>36529</v>
      </c>
      <c r="E52" s="44"/>
      <c r="F52" s="56" t="s">
        <v>89</v>
      </c>
      <c r="G52" s="34" t="s">
        <v>88</v>
      </c>
      <c r="H52" s="35"/>
      <c r="I52" s="36"/>
      <c r="J52" s="36"/>
      <c r="K52" s="35"/>
      <c r="L52" s="36"/>
      <c r="M52" s="37"/>
      <c r="N52" s="14"/>
    </row>
    <row r="53" spans="1:14" ht="19.7" customHeight="1" x14ac:dyDescent="0.2">
      <c r="A53" s="41">
        <v>94</v>
      </c>
      <c r="B53" s="31"/>
      <c r="C53" s="32" t="s">
        <v>20</v>
      </c>
      <c r="D53" s="33">
        <v>35434</v>
      </c>
      <c r="E53" s="44"/>
      <c r="F53" s="56" t="s">
        <v>33</v>
      </c>
      <c r="G53" s="34" t="s">
        <v>34</v>
      </c>
      <c r="H53" s="35"/>
      <c r="I53" s="36"/>
      <c r="J53" s="36"/>
      <c r="K53" s="35"/>
      <c r="L53" s="36"/>
      <c r="M53" s="37"/>
      <c r="N53" s="14"/>
    </row>
    <row r="54" spans="1:14" ht="19.7" customHeight="1" x14ac:dyDescent="0.2">
      <c r="A54" s="46">
        <v>62</v>
      </c>
      <c r="B54" s="47"/>
      <c r="C54" s="48" t="s">
        <v>18</v>
      </c>
      <c r="D54" s="49">
        <v>36879</v>
      </c>
      <c r="E54" s="50"/>
      <c r="F54" s="51" t="s">
        <v>156</v>
      </c>
      <c r="G54" s="51" t="s">
        <v>17</v>
      </c>
      <c r="H54" s="52"/>
      <c r="I54" s="53"/>
      <c r="J54" s="53"/>
      <c r="K54" s="52"/>
      <c r="L54" s="53"/>
      <c r="M54" s="54"/>
      <c r="N54" s="14"/>
    </row>
    <row r="55" spans="1:14" ht="19.7" customHeight="1" x14ac:dyDescent="0.2">
      <c r="A55" s="30">
        <v>77</v>
      </c>
      <c r="B55" s="31"/>
      <c r="C55" s="32" t="s">
        <v>20</v>
      </c>
      <c r="D55" s="33">
        <v>36192</v>
      </c>
      <c r="E55" s="44"/>
      <c r="F55" s="56" t="s">
        <v>57</v>
      </c>
      <c r="G55" s="34" t="s">
        <v>28</v>
      </c>
      <c r="H55" s="57"/>
      <c r="I55" s="36"/>
      <c r="J55" s="36"/>
      <c r="K55" s="35"/>
      <c r="L55" s="36"/>
      <c r="M55" s="37"/>
      <c r="N55" s="14"/>
    </row>
    <row r="56" spans="1:14" ht="19.7" customHeight="1" x14ac:dyDescent="0.2">
      <c r="A56" s="97"/>
      <c r="B56" s="98"/>
      <c r="C56" s="98"/>
      <c r="D56" s="98"/>
      <c r="E56" s="99"/>
      <c r="F56" s="90" t="s">
        <v>136</v>
      </c>
      <c r="G56" s="92"/>
      <c r="H56" s="90">
        <f>SUM(H4,H13,H23,H37,H46)</f>
        <v>41</v>
      </c>
      <c r="I56" s="91"/>
      <c r="J56" s="91"/>
      <c r="K56" s="91"/>
      <c r="L56" s="91"/>
      <c r="M56" s="92"/>
    </row>
    <row r="57" spans="1:14" ht="19.7" customHeight="1" x14ac:dyDescent="0.2">
      <c r="A57" s="90" t="s">
        <v>131</v>
      </c>
      <c r="B57" s="91"/>
      <c r="C57" s="91"/>
      <c r="D57" s="91"/>
      <c r="E57" s="92"/>
      <c r="F57" s="90" t="s">
        <v>97</v>
      </c>
      <c r="G57" s="92"/>
      <c r="H57" s="90">
        <v>11</v>
      </c>
      <c r="I57" s="91"/>
      <c r="J57" s="91"/>
      <c r="K57" s="91"/>
      <c r="L57" s="91"/>
      <c r="M57" s="92"/>
    </row>
    <row r="58" spans="1:14" ht="19.7" customHeight="1" x14ac:dyDescent="0.2">
      <c r="A58" s="30">
        <v>69</v>
      </c>
      <c r="B58" s="31"/>
      <c r="C58" s="32" t="s">
        <v>46</v>
      </c>
      <c r="D58" s="33">
        <v>37889</v>
      </c>
      <c r="E58" s="44"/>
      <c r="F58" s="45" t="s">
        <v>112</v>
      </c>
      <c r="G58" s="34" t="s">
        <v>21</v>
      </c>
      <c r="H58" s="35"/>
      <c r="I58" s="36"/>
      <c r="J58" s="36"/>
      <c r="K58" s="35"/>
      <c r="L58" s="36"/>
      <c r="M58" s="37"/>
      <c r="N58" s="14"/>
    </row>
    <row r="59" spans="1:14" ht="19.7" customHeight="1" x14ac:dyDescent="0.2">
      <c r="A59" s="41" t="s">
        <v>145</v>
      </c>
      <c r="B59" s="31"/>
      <c r="C59" s="32" t="s">
        <v>46</v>
      </c>
      <c r="D59" s="33">
        <v>36972</v>
      </c>
      <c r="E59" s="42"/>
      <c r="F59" s="34" t="s">
        <v>143</v>
      </c>
      <c r="G59" s="34" t="s">
        <v>17</v>
      </c>
      <c r="H59" s="52"/>
      <c r="I59" s="53"/>
      <c r="J59" s="53"/>
      <c r="K59" s="52"/>
      <c r="L59" s="53"/>
      <c r="M59" s="54"/>
      <c r="N59" s="14"/>
    </row>
    <row r="60" spans="1:14" ht="19.7" customHeight="1" x14ac:dyDescent="0.2">
      <c r="A60" s="41">
        <v>63</v>
      </c>
      <c r="B60" s="31"/>
      <c r="C60" s="32" t="s">
        <v>46</v>
      </c>
      <c r="D60" s="33">
        <v>36772</v>
      </c>
      <c r="E60" s="42"/>
      <c r="F60" s="34" t="s">
        <v>186</v>
      </c>
      <c r="G60" s="34" t="s">
        <v>88</v>
      </c>
      <c r="H60" s="35"/>
      <c r="I60" s="36"/>
      <c r="J60" s="36"/>
      <c r="K60" s="35"/>
      <c r="L60" s="36"/>
      <c r="M60" s="37"/>
      <c r="N60" s="14"/>
    </row>
    <row r="61" spans="1:14" ht="19.7" customHeight="1" x14ac:dyDescent="0.2">
      <c r="A61" s="41"/>
      <c r="B61" s="31"/>
      <c r="C61" s="32"/>
      <c r="D61" s="33"/>
      <c r="E61" s="42"/>
      <c r="F61" s="34"/>
      <c r="G61" s="34"/>
      <c r="H61" s="35"/>
      <c r="I61" s="36"/>
      <c r="J61" s="36"/>
      <c r="K61" s="35"/>
      <c r="L61" s="36"/>
      <c r="M61" s="37"/>
      <c r="N61" s="14"/>
    </row>
    <row r="62" spans="1:14" ht="19.7" customHeight="1" x14ac:dyDescent="0.2">
      <c r="A62" s="55">
        <v>58</v>
      </c>
      <c r="B62" s="47"/>
      <c r="C62" s="48" t="s">
        <v>46</v>
      </c>
      <c r="D62" s="49">
        <v>38296</v>
      </c>
      <c r="E62" s="50"/>
      <c r="F62" s="51" t="s">
        <v>164</v>
      </c>
      <c r="G62" s="51" t="s">
        <v>21</v>
      </c>
      <c r="H62" s="52"/>
      <c r="I62" s="53"/>
      <c r="J62" s="53"/>
      <c r="K62" s="52"/>
      <c r="L62" s="53"/>
      <c r="M62" s="54"/>
      <c r="N62" s="14"/>
    </row>
    <row r="63" spans="1:14" ht="19.7" customHeight="1" x14ac:dyDescent="0.2">
      <c r="A63" s="41" t="s">
        <v>145</v>
      </c>
      <c r="B63" s="31"/>
      <c r="C63" s="32" t="s">
        <v>46</v>
      </c>
      <c r="D63" s="33">
        <v>36638</v>
      </c>
      <c r="E63" s="42"/>
      <c r="F63" s="34" t="s">
        <v>189</v>
      </c>
      <c r="G63" s="34" t="s">
        <v>88</v>
      </c>
      <c r="H63" s="35"/>
      <c r="I63" s="36"/>
      <c r="J63" s="36"/>
      <c r="K63" s="35"/>
      <c r="L63" s="36"/>
      <c r="M63" s="37"/>
      <c r="N63" s="14"/>
    </row>
    <row r="64" spans="1:14" ht="19.7" customHeight="1" x14ac:dyDescent="0.2">
      <c r="A64" s="41">
        <v>63</v>
      </c>
      <c r="B64" s="31"/>
      <c r="C64" s="32" t="s">
        <v>46</v>
      </c>
      <c r="D64" s="33">
        <v>36931</v>
      </c>
      <c r="E64" s="42"/>
      <c r="F64" s="34" t="s">
        <v>144</v>
      </c>
      <c r="G64" s="34" t="s">
        <v>17</v>
      </c>
      <c r="H64" s="52"/>
      <c r="I64" s="53"/>
      <c r="J64" s="53"/>
      <c r="K64" s="52"/>
      <c r="L64" s="53"/>
      <c r="M64" s="54"/>
      <c r="N64" s="14"/>
    </row>
    <row r="65" spans="1:16" ht="19.7" customHeight="1" x14ac:dyDescent="0.2">
      <c r="A65" s="41"/>
      <c r="B65" s="31"/>
      <c r="C65" s="32"/>
      <c r="D65" s="33"/>
      <c r="E65" s="42"/>
      <c r="F65" s="34"/>
      <c r="G65" s="34"/>
      <c r="H65" s="35"/>
      <c r="I65" s="36"/>
      <c r="J65" s="36"/>
      <c r="K65" s="35"/>
      <c r="L65" s="36"/>
      <c r="M65" s="37"/>
      <c r="N65" s="14"/>
    </row>
    <row r="66" spans="1:16" ht="19.7" customHeight="1" x14ac:dyDescent="0.2">
      <c r="A66" s="41">
        <v>69</v>
      </c>
      <c r="B66" s="31"/>
      <c r="C66" s="32" t="s">
        <v>46</v>
      </c>
      <c r="D66" s="33">
        <v>36912</v>
      </c>
      <c r="E66" s="42"/>
      <c r="F66" s="34" t="s">
        <v>86</v>
      </c>
      <c r="G66" s="34" t="s">
        <v>21</v>
      </c>
      <c r="H66" s="35"/>
      <c r="I66" s="36"/>
      <c r="J66" s="36"/>
      <c r="K66" s="35"/>
      <c r="L66" s="36"/>
      <c r="M66" s="37"/>
      <c r="N66" s="14"/>
    </row>
    <row r="67" spans="1:16" ht="19.7" customHeight="1" x14ac:dyDescent="0.2">
      <c r="A67" s="30">
        <v>58</v>
      </c>
      <c r="B67" s="31"/>
      <c r="C67" s="32" t="s">
        <v>46</v>
      </c>
      <c r="D67" s="33">
        <v>36902</v>
      </c>
      <c r="E67" s="42"/>
      <c r="F67" s="34" t="s">
        <v>85</v>
      </c>
      <c r="G67" s="34" t="s">
        <v>21</v>
      </c>
      <c r="H67" s="35"/>
      <c r="I67" s="36"/>
      <c r="J67" s="36"/>
      <c r="K67" s="35"/>
      <c r="L67" s="36"/>
      <c r="M67" s="37"/>
      <c r="N67" s="14"/>
    </row>
    <row r="68" spans="1:16" ht="19.7" customHeight="1" x14ac:dyDescent="0.2">
      <c r="A68" s="41">
        <v>58</v>
      </c>
      <c r="B68" s="31"/>
      <c r="C68" s="32" t="s">
        <v>46</v>
      </c>
      <c r="D68" s="33">
        <v>37315</v>
      </c>
      <c r="E68" s="42"/>
      <c r="F68" s="34" t="s">
        <v>119</v>
      </c>
      <c r="G68" s="34" t="s">
        <v>88</v>
      </c>
      <c r="H68" s="35"/>
      <c r="I68" s="36"/>
      <c r="J68" s="36"/>
      <c r="K68" s="35"/>
      <c r="L68" s="36"/>
      <c r="M68" s="37"/>
      <c r="N68" s="14"/>
    </row>
    <row r="69" spans="1:16" ht="19.7" customHeight="1" x14ac:dyDescent="0.2">
      <c r="A69" s="41">
        <v>53</v>
      </c>
      <c r="B69" s="31"/>
      <c r="C69" s="32" t="s">
        <v>46</v>
      </c>
      <c r="D69" s="33">
        <v>36561</v>
      </c>
      <c r="E69" s="42"/>
      <c r="F69" s="34" t="s">
        <v>109</v>
      </c>
      <c r="G69" s="34" t="s">
        <v>17</v>
      </c>
      <c r="H69" s="52"/>
      <c r="I69" s="53"/>
      <c r="J69" s="53"/>
      <c r="K69" s="52"/>
      <c r="L69" s="53"/>
      <c r="M69" s="54"/>
      <c r="N69" s="14"/>
    </row>
    <row r="70" spans="1:16" ht="19.7" customHeight="1" x14ac:dyDescent="0.2">
      <c r="A70" s="30">
        <v>75</v>
      </c>
      <c r="B70" s="31"/>
      <c r="C70" s="32" t="s">
        <v>46</v>
      </c>
      <c r="D70" s="33">
        <v>36700</v>
      </c>
      <c r="E70" s="44"/>
      <c r="F70" s="45" t="s">
        <v>118</v>
      </c>
      <c r="G70" s="34" t="s">
        <v>88</v>
      </c>
      <c r="H70" s="35"/>
      <c r="I70" s="36"/>
      <c r="J70" s="36"/>
      <c r="K70" s="35"/>
      <c r="L70" s="36"/>
      <c r="M70" s="37"/>
      <c r="N70" s="14"/>
    </row>
    <row r="71" spans="1:16" ht="19.7" customHeight="1" x14ac:dyDescent="0.2">
      <c r="A71" s="90" t="s">
        <v>132</v>
      </c>
      <c r="B71" s="91"/>
      <c r="C71" s="91"/>
      <c r="D71" s="91"/>
      <c r="E71" s="92"/>
      <c r="F71" s="90" t="s">
        <v>95</v>
      </c>
      <c r="G71" s="92"/>
      <c r="H71" s="90">
        <v>6</v>
      </c>
      <c r="I71" s="91"/>
      <c r="J71" s="91"/>
      <c r="K71" s="91"/>
      <c r="L71" s="91"/>
      <c r="M71" s="92"/>
    </row>
    <row r="72" spans="1:16" ht="19.7" customHeight="1" x14ac:dyDescent="0.2">
      <c r="A72" s="30">
        <v>75</v>
      </c>
      <c r="B72" s="31"/>
      <c r="C72" s="32" t="s">
        <v>120</v>
      </c>
      <c r="D72" s="33">
        <v>36700</v>
      </c>
      <c r="E72" s="44"/>
      <c r="F72" s="45" t="s">
        <v>118</v>
      </c>
      <c r="G72" s="34" t="s">
        <v>88</v>
      </c>
      <c r="H72" s="35"/>
      <c r="I72" s="36"/>
      <c r="J72" s="36"/>
      <c r="K72" s="35"/>
      <c r="L72" s="36"/>
      <c r="M72" s="37"/>
      <c r="N72" s="14"/>
    </row>
    <row r="73" spans="1:16" ht="19.7" customHeight="1" x14ac:dyDescent="0.2">
      <c r="A73" s="30">
        <v>69</v>
      </c>
      <c r="B73" s="31"/>
      <c r="C73" s="32" t="s">
        <v>120</v>
      </c>
      <c r="D73" s="33">
        <v>36778</v>
      </c>
      <c r="E73" s="42"/>
      <c r="F73" s="34" t="s">
        <v>175</v>
      </c>
      <c r="G73" s="34" t="s">
        <v>28</v>
      </c>
      <c r="H73" s="35"/>
      <c r="I73" s="36"/>
      <c r="J73" s="36"/>
      <c r="K73" s="35"/>
      <c r="L73" s="36"/>
      <c r="M73" s="37"/>
      <c r="N73" s="14"/>
    </row>
    <row r="74" spans="1:16" ht="19.7" customHeight="1" x14ac:dyDescent="0.2">
      <c r="A74" s="41" t="s">
        <v>54</v>
      </c>
      <c r="B74" s="31"/>
      <c r="C74" s="32" t="s">
        <v>18</v>
      </c>
      <c r="D74" s="33">
        <v>37684</v>
      </c>
      <c r="E74" s="44"/>
      <c r="F74" s="45" t="s">
        <v>171</v>
      </c>
      <c r="G74" s="34" t="s">
        <v>34</v>
      </c>
      <c r="H74" s="35"/>
      <c r="I74" s="36"/>
      <c r="J74" s="36"/>
      <c r="K74" s="35"/>
      <c r="L74" s="36"/>
      <c r="M74" s="37"/>
      <c r="N74" s="14"/>
      <c r="P74" s="78"/>
    </row>
    <row r="75" spans="1:16" ht="19.7" customHeight="1" x14ac:dyDescent="0.2">
      <c r="A75" s="41"/>
      <c r="B75" s="31"/>
      <c r="C75" s="32"/>
      <c r="D75" s="33"/>
      <c r="E75" s="42"/>
      <c r="F75" s="34"/>
      <c r="G75" s="34"/>
      <c r="H75" s="57"/>
      <c r="I75" s="36"/>
      <c r="J75" s="36"/>
      <c r="K75" s="57"/>
      <c r="L75" s="36"/>
      <c r="M75" s="37"/>
      <c r="N75" s="14"/>
    </row>
    <row r="76" spans="1:16" ht="19.7" customHeight="1" x14ac:dyDescent="0.2">
      <c r="A76" s="30">
        <v>77</v>
      </c>
      <c r="B76" s="31"/>
      <c r="C76" s="32" t="s">
        <v>18</v>
      </c>
      <c r="D76" s="33">
        <v>36946</v>
      </c>
      <c r="E76" s="42"/>
      <c r="F76" s="34" t="s">
        <v>150</v>
      </c>
      <c r="G76" s="34" t="s">
        <v>17</v>
      </c>
      <c r="H76" s="52"/>
      <c r="I76" s="53"/>
      <c r="J76" s="53"/>
      <c r="K76" s="52"/>
      <c r="L76" s="53"/>
      <c r="M76" s="54"/>
      <c r="N76" s="14"/>
    </row>
    <row r="77" spans="1:16" ht="19.7" customHeight="1" x14ac:dyDescent="0.2">
      <c r="A77" s="30">
        <v>85</v>
      </c>
      <c r="B77" s="31"/>
      <c r="C77" s="32" t="s">
        <v>18</v>
      </c>
      <c r="D77" s="33">
        <v>37160</v>
      </c>
      <c r="E77" s="44"/>
      <c r="F77" s="45" t="s">
        <v>172</v>
      </c>
      <c r="G77" s="34" t="s">
        <v>34</v>
      </c>
      <c r="H77" s="35"/>
      <c r="I77" s="36"/>
      <c r="J77" s="36"/>
      <c r="K77" s="35"/>
      <c r="L77" s="36"/>
      <c r="M77" s="37"/>
      <c r="N77" s="14"/>
    </row>
    <row r="78" spans="1:16" ht="19.7" customHeight="1" x14ac:dyDescent="0.2">
      <c r="A78" s="41">
        <v>85</v>
      </c>
      <c r="B78" s="31"/>
      <c r="C78" s="32" t="s">
        <v>18</v>
      </c>
      <c r="D78" s="33">
        <v>37645</v>
      </c>
      <c r="E78" s="42"/>
      <c r="F78" s="34" t="s">
        <v>187</v>
      </c>
      <c r="G78" s="34" t="s">
        <v>88</v>
      </c>
      <c r="H78" s="35"/>
      <c r="I78" s="36"/>
      <c r="J78" s="36"/>
      <c r="K78" s="35"/>
      <c r="L78" s="36"/>
      <c r="M78" s="37"/>
      <c r="N78" s="14"/>
    </row>
    <row r="79" spans="1:16" ht="19.7" customHeight="1" x14ac:dyDescent="0.2">
      <c r="A79" s="90" t="s">
        <v>133</v>
      </c>
      <c r="B79" s="91"/>
      <c r="C79" s="91"/>
      <c r="D79" s="91"/>
      <c r="E79" s="92"/>
      <c r="F79" s="90" t="s">
        <v>95</v>
      </c>
      <c r="G79" s="92"/>
      <c r="H79" s="90">
        <v>8</v>
      </c>
      <c r="I79" s="91"/>
      <c r="J79" s="91"/>
      <c r="K79" s="91"/>
      <c r="L79" s="91"/>
      <c r="M79" s="92"/>
    </row>
    <row r="80" spans="1:16" ht="19.7" customHeight="1" x14ac:dyDescent="0.2">
      <c r="A80" s="30">
        <v>69</v>
      </c>
      <c r="B80" s="31"/>
      <c r="C80" s="32" t="s">
        <v>18</v>
      </c>
      <c r="D80" s="33">
        <v>37220</v>
      </c>
      <c r="E80" s="42"/>
      <c r="F80" s="34" t="s">
        <v>76</v>
      </c>
      <c r="G80" s="34" t="s">
        <v>28</v>
      </c>
      <c r="H80" s="35"/>
      <c r="I80" s="36"/>
      <c r="J80" s="36"/>
      <c r="K80" s="35"/>
      <c r="L80" s="36"/>
      <c r="M80" s="37"/>
      <c r="N80" s="14"/>
    </row>
    <row r="81" spans="1:17" ht="19.7" customHeight="1" x14ac:dyDescent="0.2">
      <c r="A81" s="30">
        <v>85</v>
      </c>
      <c r="B81" s="31"/>
      <c r="C81" s="32" t="s">
        <v>18</v>
      </c>
      <c r="D81" s="33">
        <v>36748</v>
      </c>
      <c r="E81" s="44"/>
      <c r="F81" s="56" t="s">
        <v>188</v>
      </c>
      <c r="G81" s="34" t="s">
        <v>88</v>
      </c>
      <c r="H81" s="35"/>
      <c r="I81" s="36"/>
      <c r="J81" s="36"/>
      <c r="K81" s="35"/>
      <c r="L81" s="36"/>
      <c r="M81" s="37"/>
      <c r="N81" s="14"/>
    </row>
    <row r="82" spans="1:17" ht="19.7" customHeight="1" x14ac:dyDescent="0.2">
      <c r="A82" s="30">
        <v>94</v>
      </c>
      <c r="B82" s="31"/>
      <c r="C82" s="32" t="s">
        <v>18</v>
      </c>
      <c r="D82" s="33">
        <v>37217</v>
      </c>
      <c r="E82" s="42"/>
      <c r="F82" s="34" t="s">
        <v>179</v>
      </c>
      <c r="G82" s="34" t="s">
        <v>34</v>
      </c>
      <c r="H82" s="35"/>
      <c r="I82" s="36"/>
      <c r="J82" s="36"/>
      <c r="K82" s="35"/>
      <c r="L82" s="36"/>
      <c r="M82" s="37"/>
      <c r="N82" s="14"/>
    </row>
    <row r="83" spans="1:17" ht="19.7" customHeight="1" x14ac:dyDescent="0.2">
      <c r="A83" s="41" t="s">
        <v>54</v>
      </c>
      <c r="B83" s="31"/>
      <c r="C83" s="32" t="s">
        <v>18</v>
      </c>
      <c r="D83" s="33">
        <v>36608</v>
      </c>
      <c r="E83" s="42"/>
      <c r="F83" s="34" t="s">
        <v>152</v>
      </c>
      <c r="G83" s="34" t="s">
        <v>17</v>
      </c>
      <c r="H83" s="35"/>
      <c r="I83" s="36"/>
      <c r="J83" s="36"/>
      <c r="K83" s="35"/>
      <c r="L83" s="36"/>
      <c r="M83" s="37"/>
      <c r="N83" s="14"/>
    </row>
    <row r="84" spans="1:17" ht="19.7" customHeight="1" x14ac:dyDescent="0.2">
      <c r="A84" s="41"/>
      <c r="B84" s="31"/>
      <c r="C84" s="32"/>
      <c r="D84" s="33"/>
      <c r="E84" s="42"/>
      <c r="F84" s="34"/>
      <c r="G84" s="34"/>
      <c r="H84" s="57"/>
      <c r="I84" s="36"/>
      <c r="J84" s="36"/>
      <c r="K84" s="57"/>
      <c r="L84" s="36"/>
      <c r="M84" s="37"/>
      <c r="N84" s="14"/>
    </row>
    <row r="85" spans="1:17" ht="19.7" customHeight="1" x14ac:dyDescent="0.2">
      <c r="A85" s="46">
        <v>62</v>
      </c>
      <c r="B85" s="47"/>
      <c r="C85" s="48" t="s">
        <v>18</v>
      </c>
      <c r="D85" s="49">
        <v>36529</v>
      </c>
      <c r="E85" s="50"/>
      <c r="F85" s="51" t="s">
        <v>89</v>
      </c>
      <c r="G85" s="51" t="s">
        <v>88</v>
      </c>
      <c r="H85" s="52"/>
      <c r="I85" s="53"/>
      <c r="J85" s="53"/>
      <c r="K85" s="52"/>
      <c r="L85" s="53"/>
      <c r="M85" s="54"/>
      <c r="N85" s="14"/>
    </row>
    <row r="86" spans="1:17" ht="19.7" customHeight="1" x14ac:dyDescent="0.2">
      <c r="A86" s="30">
        <v>77</v>
      </c>
      <c r="B86" s="31"/>
      <c r="C86" s="32" t="s">
        <v>18</v>
      </c>
      <c r="D86" s="33">
        <v>37186</v>
      </c>
      <c r="E86" s="42"/>
      <c r="F86" s="34" t="s">
        <v>177</v>
      </c>
      <c r="G86" s="34" t="s">
        <v>28</v>
      </c>
      <c r="H86" s="35"/>
      <c r="I86" s="36"/>
      <c r="J86" s="36"/>
      <c r="K86" s="35"/>
      <c r="L86" s="36"/>
      <c r="M86" s="37"/>
      <c r="N86" s="14"/>
    </row>
    <row r="87" spans="1:17" ht="19.7" customHeight="1" x14ac:dyDescent="0.2">
      <c r="A87" s="46">
        <v>62</v>
      </c>
      <c r="B87" s="47"/>
      <c r="C87" s="48" t="s">
        <v>18</v>
      </c>
      <c r="D87" s="49">
        <v>36879</v>
      </c>
      <c r="E87" s="50"/>
      <c r="F87" s="51" t="s">
        <v>156</v>
      </c>
      <c r="G87" s="51" t="s">
        <v>17</v>
      </c>
      <c r="H87" s="52"/>
      <c r="I87" s="53"/>
      <c r="J87" s="53"/>
      <c r="K87" s="52"/>
      <c r="L87" s="53"/>
      <c r="M87" s="54"/>
      <c r="N87" s="14"/>
    </row>
    <row r="88" spans="1:17" ht="19.7" customHeight="1" x14ac:dyDescent="0.2">
      <c r="A88" s="30">
        <v>62</v>
      </c>
      <c r="B88" s="31"/>
      <c r="C88" s="32" t="s">
        <v>18</v>
      </c>
      <c r="D88" s="33">
        <v>36793</v>
      </c>
      <c r="E88" s="42"/>
      <c r="F88" s="34" t="s">
        <v>65</v>
      </c>
      <c r="G88" s="34" t="s">
        <v>34</v>
      </c>
      <c r="H88" s="52"/>
      <c r="I88" s="53"/>
      <c r="J88" s="53"/>
      <c r="K88" s="52"/>
      <c r="L88" s="53"/>
      <c r="M88" s="54"/>
      <c r="N88" s="14"/>
    </row>
    <row r="89" spans="1:17" ht="19.7" customHeight="1" x14ac:dyDescent="0.2">
      <c r="A89" s="90" t="s">
        <v>182</v>
      </c>
      <c r="B89" s="91"/>
      <c r="C89" s="91"/>
      <c r="D89" s="91"/>
      <c r="E89" s="92"/>
      <c r="F89" s="90" t="s">
        <v>98</v>
      </c>
      <c r="G89" s="92"/>
      <c r="H89" s="90">
        <v>7</v>
      </c>
      <c r="I89" s="91"/>
      <c r="J89" s="91"/>
      <c r="K89" s="91"/>
      <c r="L89" s="91"/>
      <c r="M89" s="92"/>
    </row>
    <row r="90" spans="1:17" ht="19.7" customHeight="1" x14ac:dyDescent="0.2">
      <c r="A90" s="41">
        <v>69</v>
      </c>
      <c r="B90" s="31"/>
      <c r="C90" s="32" t="s">
        <v>19</v>
      </c>
      <c r="D90" s="33">
        <v>32946</v>
      </c>
      <c r="E90" s="42"/>
      <c r="F90" s="34" t="s">
        <v>105</v>
      </c>
      <c r="G90" s="34" t="s">
        <v>31</v>
      </c>
      <c r="H90" s="35"/>
      <c r="I90" s="36"/>
      <c r="J90" s="36"/>
      <c r="K90" s="35"/>
      <c r="L90" s="36"/>
      <c r="M90" s="37"/>
      <c r="N90" s="14"/>
    </row>
    <row r="91" spans="1:17" ht="19.7" customHeight="1" x14ac:dyDescent="0.2">
      <c r="A91" s="30">
        <v>75</v>
      </c>
      <c r="B91" s="31"/>
      <c r="C91" s="32" t="s">
        <v>19</v>
      </c>
      <c r="D91" s="33">
        <v>32694</v>
      </c>
      <c r="E91" s="42"/>
      <c r="F91" s="34" t="s">
        <v>115</v>
      </c>
      <c r="G91" s="34" t="s">
        <v>22</v>
      </c>
      <c r="H91" s="43"/>
      <c r="I91" s="39"/>
      <c r="J91" s="39"/>
      <c r="K91" s="43"/>
      <c r="L91" s="39"/>
      <c r="M91" s="40"/>
      <c r="N91" s="14"/>
    </row>
    <row r="92" spans="1:17" ht="19.7" customHeight="1" x14ac:dyDescent="0.2">
      <c r="A92" s="41">
        <v>58</v>
      </c>
      <c r="B92" s="31"/>
      <c r="C92" s="32" t="s">
        <v>46</v>
      </c>
      <c r="D92" s="33">
        <v>36902</v>
      </c>
      <c r="E92" s="42"/>
      <c r="F92" s="34" t="s">
        <v>85</v>
      </c>
      <c r="G92" s="34" t="s">
        <v>21</v>
      </c>
      <c r="H92" s="35"/>
      <c r="I92" s="36"/>
      <c r="J92" s="36"/>
      <c r="K92" s="35"/>
      <c r="L92" s="36"/>
      <c r="M92" s="37"/>
      <c r="N92" s="14"/>
    </row>
    <row r="93" spans="1:17" ht="19.7" customHeight="1" x14ac:dyDescent="0.2">
      <c r="A93" s="41">
        <v>90</v>
      </c>
      <c r="B93" s="31"/>
      <c r="C93" s="32" t="s">
        <v>19</v>
      </c>
      <c r="D93" s="33">
        <v>31365</v>
      </c>
      <c r="E93" s="42"/>
      <c r="F93" s="34" t="s">
        <v>146</v>
      </c>
      <c r="G93" s="34" t="s">
        <v>17</v>
      </c>
      <c r="H93" s="35"/>
      <c r="I93" s="36"/>
      <c r="J93" s="36"/>
      <c r="K93" s="35"/>
      <c r="L93" s="36"/>
      <c r="M93" s="37"/>
      <c r="N93" s="14"/>
    </row>
    <row r="94" spans="1:17" ht="19.7" customHeight="1" x14ac:dyDescent="0.2">
      <c r="A94" s="30"/>
      <c r="B94" s="31"/>
      <c r="C94" s="32"/>
      <c r="D94" s="33"/>
      <c r="E94" s="42"/>
      <c r="F94" s="34"/>
      <c r="G94" s="34"/>
      <c r="H94" s="35"/>
      <c r="I94" s="36"/>
      <c r="J94" s="36"/>
      <c r="K94" s="35"/>
      <c r="L94" s="36"/>
      <c r="M94" s="37"/>
      <c r="N94" s="14"/>
      <c r="Q94" t="s">
        <v>36</v>
      </c>
    </row>
    <row r="95" spans="1:17" ht="19.7" customHeight="1" x14ac:dyDescent="0.2">
      <c r="A95" s="30">
        <v>58</v>
      </c>
      <c r="B95" s="31"/>
      <c r="C95" s="32" t="s">
        <v>19</v>
      </c>
      <c r="D95" s="33">
        <v>33955</v>
      </c>
      <c r="E95" s="42"/>
      <c r="F95" s="34" t="s">
        <v>58</v>
      </c>
      <c r="G95" s="34" t="s">
        <v>22</v>
      </c>
      <c r="H95" s="43"/>
      <c r="I95" s="39"/>
      <c r="J95" s="39"/>
      <c r="K95" s="43"/>
      <c r="L95" s="39"/>
      <c r="M95" s="40"/>
      <c r="N95" s="14"/>
    </row>
    <row r="96" spans="1:17" ht="19.7" customHeight="1" x14ac:dyDescent="0.2">
      <c r="A96" s="41">
        <v>53</v>
      </c>
      <c r="B96" s="31"/>
      <c r="C96" s="32" t="s">
        <v>46</v>
      </c>
      <c r="D96" s="33">
        <v>36561</v>
      </c>
      <c r="E96" s="42"/>
      <c r="F96" s="34" t="s">
        <v>109</v>
      </c>
      <c r="G96" s="34" t="s">
        <v>17</v>
      </c>
      <c r="H96" s="52"/>
      <c r="I96" s="53"/>
      <c r="J96" s="53"/>
      <c r="K96" s="52"/>
      <c r="L96" s="53"/>
      <c r="M96" s="54"/>
      <c r="N96" s="14"/>
    </row>
    <row r="97" spans="1:17" ht="19.7" customHeight="1" x14ac:dyDescent="0.2">
      <c r="A97" s="41">
        <v>53</v>
      </c>
      <c r="B97" s="31"/>
      <c r="C97" s="32" t="s">
        <v>19</v>
      </c>
      <c r="D97" s="33">
        <v>32674</v>
      </c>
      <c r="E97" s="42"/>
      <c r="F97" s="34" t="s">
        <v>170</v>
      </c>
      <c r="G97" s="34" t="s">
        <v>31</v>
      </c>
      <c r="H97" s="35"/>
      <c r="I97" s="36"/>
      <c r="J97" s="36"/>
      <c r="K97" s="35"/>
      <c r="L97" s="36"/>
      <c r="M97" s="37"/>
      <c r="N97" s="14"/>
    </row>
    <row r="98" spans="1:17" ht="19.7" customHeight="1" x14ac:dyDescent="0.2">
      <c r="A98" s="90" t="s">
        <v>183</v>
      </c>
      <c r="B98" s="91"/>
      <c r="C98" s="91"/>
      <c r="D98" s="91"/>
      <c r="E98" s="92"/>
      <c r="F98" s="90" t="s">
        <v>98</v>
      </c>
      <c r="G98" s="92"/>
      <c r="H98" s="90">
        <v>8</v>
      </c>
      <c r="I98" s="91"/>
      <c r="J98" s="91"/>
      <c r="K98" s="91"/>
      <c r="L98" s="91"/>
      <c r="M98" s="92"/>
    </row>
    <row r="99" spans="1:17" ht="19.7" customHeight="1" x14ac:dyDescent="0.2">
      <c r="A99" s="41">
        <v>69</v>
      </c>
      <c r="B99" s="60"/>
      <c r="C99" s="32" t="s">
        <v>19</v>
      </c>
      <c r="D99" s="33">
        <v>33735</v>
      </c>
      <c r="E99" s="42"/>
      <c r="F99" s="34" t="s">
        <v>35</v>
      </c>
      <c r="G99" s="34" t="s">
        <v>22</v>
      </c>
      <c r="H99" s="43"/>
      <c r="I99" s="39"/>
      <c r="J99" s="39"/>
      <c r="K99" s="43"/>
      <c r="L99" s="39"/>
      <c r="M99" s="40"/>
      <c r="N99" s="14"/>
    </row>
    <row r="100" spans="1:17" ht="19.7" customHeight="1" x14ac:dyDescent="0.2">
      <c r="A100" s="30">
        <v>58</v>
      </c>
      <c r="B100" s="31"/>
      <c r="C100" s="32" t="s">
        <v>19</v>
      </c>
      <c r="D100" s="33">
        <v>33830</v>
      </c>
      <c r="E100" s="42"/>
      <c r="F100" s="64" t="s">
        <v>106</v>
      </c>
      <c r="G100" s="34" t="s">
        <v>31</v>
      </c>
      <c r="H100" s="43"/>
      <c r="I100" s="39"/>
      <c r="J100" s="39"/>
      <c r="K100" s="43"/>
      <c r="L100" s="39"/>
      <c r="M100" s="40"/>
      <c r="N100" s="14"/>
    </row>
    <row r="101" spans="1:17" ht="19.7" customHeight="1" x14ac:dyDescent="0.2">
      <c r="A101" s="30">
        <v>69</v>
      </c>
      <c r="B101" s="31"/>
      <c r="C101" s="32" t="s">
        <v>46</v>
      </c>
      <c r="D101" s="33">
        <v>36912</v>
      </c>
      <c r="E101" s="42"/>
      <c r="F101" s="64" t="s">
        <v>86</v>
      </c>
      <c r="G101" s="34" t="s">
        <v>21</v>
      </c>
      <c r="H101" s="43"/>
      <c r="I101" s="39"/>
      <c r="J101" s="39"/>
      <c r="K101" s="43"/>
      <c r="L101" s="39"/>
      <c r="M101" s="40"/>
      <c r="N101" s="14"/>
    </row>
    <row r="102" spans="1:17" ht="19.7" customHeight="1" x14ac:dyDescent="0.2">
      <c r="A102" s="41">
        <v>69</v>
      </c>
      <c r="B102" s="31"/>
      <c r="C102" s="32" t="s">
        <v>19</v>
      </c>
      <c r="D102" s="33">
        <v>33690</v>
      </c>
      <c r="E102" s="42"/>
      <c r="F102" s="34" t="s">
        <v>75</v>
      </c>
      <c r="G102" s="34" t="s">
        <v>17</v>
      </c>
      <c r="H102" s="35"/>
      <c r="I102" s="36"/>
      <c r="J102" s="36"/>
      <c r="K102" s="35"/>
      <c r="L102" s="36"/>
      <c r="M102" s="37"/>
      <c r="N102" s="14"/>
    </row>
    <row r="103" spans="1:17" ht="19.7" customHeight="1" x14ac:dyDescent="0.2">
      <c r="A103" s="30"/>
      <c r="B103" s="31"/>
      <c r="C103" s="32"/>
      <c r="D103" s="33"/>
      <c r="E103" s="42"/>
      <c r="F103" s="34"/>
      <c r="G103" s="34"/>
      <c r="H103" s="35"/>
      <c r="I103" s="36"/>
      <c r="J103" s="36"/>
      <c r="K103" s="35"/>
      <c r="L103" s="36"/>
      <c r="M103" s="37"/>
      <c r="N103" s="14"/>
      <c r="Q103" t="s">
        <v>36</v>
      </c>
    </row>
    <row r="104" spans="1:17" ht="19.7" customHeight="1" x14ac:dyDescent="0.2">
      <c r="A104" s="41">
        <v>63</v>
      </c>
      <c r="B104" s="60"/>
      <c r="C104" s="32" t="s">
        <v>19</v>
      </c>
      <c r="D104" s="33">
        <v>32737</v>
      </c>
      <c r="E104" s="42"/>
      <c r="F104" s="34" t="s">
        <v>74</v>
      </c>
      <c r="G104" s="34" t="s">
        <v>22</v>
      </c>
      <c r="H104" s="43"/>
      <c r="I104" s="39"/>
      <c r="J104" s="39"/>
      <c r="K104" s="43"/>
      <c r="L104" s="39"/>
      <c r="M104" s="40"/>
      <c r="N104" s="14"/>
    </row>
    <row r="105" spans="1:17" ht="19.7" customHeight="1" x14ac:dyDescent="0.2">
      <c r="A105" s="41">
        <v>90</v>
      </c>
      <c r="B105" s="31"/>
      <c r="C105" s="32" t="s">
        <v>19</v>
      </c>
      <c r="D105" s="33">
        <v>34500</v>
      </c>
      <c r="E105" s="42"/>
      <c r="F105" s="34" t="s">
        <v>169</v>
      </c>
      <c r="G105" s="34" t="s">
        <v>31</v>
      </c>
      <c r="H105" s="35"/>
      <c r="I105" s="36"/>
      <c r="J105" s="36"/>
      <c r="K105" s="35"/>
      <c r="L105" s="36"/>
      <c r="M105" s="37"/>
      <c r="N105" s="14"/>
    </row>
    <row r="106" spans="1:17" ht="19.7" customHeight="1" x14ac:dyDescent="0.2">
      <c r="A106" s="41">
        <v>53</v>
      </c>
      <c r="B106" s="31"/>
      <c r="C106" s="32" t="s">
        <v>19</v>
      </c>
      <c r="D106" s="33">
        <v>34413</v>
      </c>
      <c r="E106" s="42"/>
      <c r="F106" s="34" t="s">
        <v>70</v>
      </c>
      <c r="G106" s="34" t="s">
        <v>17</v>
      </c>
      <c r="H106" s="35"/>
      <c r="I106" s="36"/>
      <c r="J106" s="36"/>
      <c r="K106" s="35"/>
      <c r="L106" s="36"/>
      <c r="M106" s="37"/>
      <c r="N106" s="14"/>
    </row>
    <row r="107" spans="1:17" ht="19.7" customHeight="1" x14ac:dyDescent="0.2">
      <c r="A107" s="41">
        <v>58</v>
      </c>
      <c r="B107" s="31"/>
      <c r="C107" s="32" t="s">
        <v>19</v>
      </c>
      <c r="D107" s="33">
        <v>35320</v>
      </c>
      <c r="E107" s="42"/>
      <c r="F107" s="34" t="s">
        <v>87</v>
      </c>
      <c r="G107" s="34" t="s">
        <v>21</v>
      </c>
      <c r="H107" s="35"/>
      <c r="I107" s="36"/>
      <c r="J107" s="36"/>
      <c r="K107" s="35"/>
      <c r="L107" s="36"/>
      <c r="M107" s="37"/>
      <c r="N107" s="14"/>
    </row>
    <row r="108" spans="1:17" ht="19.7" customHeight="1" x14ac:dyDescent="0.2">
      <c r="A108" s="90" t="s">
        <v>134</v>
      </c>
      <c r="B108" s="91"/>
      <c r="C108" s="91"/>
      <c r="D108" s="91"/>
      <c r="E108" s="92"/>
      <c r="F108" s="90" t="s">
        <v>61</v>
      </c>
      <c r="G108" s="92"/>
      <c r="H108" s="90">
        <v>12</v>
      </c>
      <c r="I108" s="91"/>
      <c r="J108" s="91"/>
      <c r="K108" s="91"/>
      <c r="L108" s="91"/>
      <c r="M108" s="92"/>
    </row>
    <row r="109" spans="1:17" ht="19.7" customHeight="1" x14ac:dyDescent="0.2">
      <c r="A109" s="30">
        <v>105</v>
      </c>
      <c r="B109" s="31"/>
      <c r="C109" s="32" t="s">
        <v>16</v>
      </c>
      <c r="D109" s="33">
        <v>32137</v>
      </c>
      <c r="E109" s="42"/>
      <c r="F109" s="34" t="s">
        <v>158</v>
      </c>
      <c r="G109" s="34" t="s">
        <v>66</v>
      </c>
      <c r="H109" s="35"/>
      <c r="I109" s="36"/>
      <c r="J109" s="36"/>
      <c r="K109" s="35"/>
      <c r="L109" s="36"/>
      <c r="M109" s="37"/>
      <c r="N109" s="14"/>
    </row>
    <row r="110" spans="1:17" ht="19.7" customHeight="1" x14ac:dyDescent="0.2">
      <c r="A110" s="55">
        <v>85</v>
      </c>
      <c r="B110" s="47"/>
      <c r="C110" s="48" t="s">
        <v>16</v>
      </c>
      <c r="D110" s="49">
        <v>33722</v>
      </c>
      <c r="E110" s="50"/>
      <c r="F110" s="51" t="s">
        <v>101</v>
      </c>
      <c r="G110" s="51" t="s">
        <v>102</v>
      </c>
      <c r="H110" s="66"/>
      <c r="I110" s="67"/>
      <c r="J110" s="67"/>
      <c r="K110" s="66"/>
      <c r="L110" s="67"/>
      <c r="M110" s="68"/>
      <c r="N110" s="14"/>
    </row>
    <row r="111" spans="1:17" ht="19.7" customHeight="1" x14ac:dyDescent="0.2">
      <c r="A111" s="30">
        <v>94</v>
      </c>
      <c r="B111" s="31"/>
      <c r="C111" s="32" t="s">
        <v>16</v>
      </c>
      <c r="D111" s="33">
        <v>32285</v>
      </c>
      <c r="E111" s="42"/>
      <c r="F111" s="34" t="s">
        <v>113</v>
      </c>
      <c r="G111" s="34" t="s">
        <v>27</v>
      </c>
      <c r="H111" s="43"/>
      <c r="I111" s="39"/>
      <c r="J111" s="39"/>
      <c r="K111" s="43"/>
      <c r="L111" s="39" t="s">
        <v>36</v>
      </c>
      <c r="M111" s="40"/>
      <c r="N111" s="14"/>
    </row>
    <row r="112" spans="1:17" ht="19.7" customHeight="1" x14ac:dyDescent="0.2">
      <c r="A112" s="30">
        <v>94</v>
      </c>
      <c r="B112" s="31"/>
      <c r="C112" s="32" t="s">
        <v>16</v>
      </c>
      <c r="D112" s="33">
        <v>35349</v>
      </c>
      <c r="E112" s="42"/>
      <c r="F112" s="34" t="s">
        <v>185</v>
      </c>
      <c r="G112" s="34" t="s">
        <v>22</v>
      </c>
      <c r="H112" s="35"/>
      <c r="I112" s="36"/>
      <c r="J112" s="36"/>
      <c r="K112" s="35"/>
      <c r="L112" s="36"/>
      <c r="M112" s="37"/>
      <c r="N112" s="14"/>
    </row>
    <row r="113" spans="1:19" ht="19.7" customHeight="1" x14ac:dyDescent="0.2">
      <c r="A113" s="46"/>
      <c r="B113" s="47"/>
      <c r="C113" s="48"/>
      <c r="D113" s="49"/>
      <c r="E113" s="50"/>
      <c r="F113" s="51"/>
      <c r="G113" s="51"/>
      <c r="H113" s="52"/>
      <c r="I113" s="53"/>
      <c r="J113" s="53"/>
      <c r="K113" s="52"/>
      <c r="L113" s="53"/>
      <c r="M113" s="54"/>
      <c r="N113" s="14"/>
      <c r="Q113" t="s">
        <v>36</v>
      </c>
    </row>
    <row r="114" spans="1:19" ht="19.7" customHeight="1" x14ac:dyDescent="0.2">
      <c r="A114" s="30">
        <v>77</v>
      </c>
      <c r="B114" s="31"/>
      <c r="C114" s="32" t="s">
        <v>16</v>
      </c>
      <c r="D114" s="33">
        <v>32283</v>
      </c>
      <c r="E114" s="42"/>
      <c r="F114" s="34" t="s">
        <v>157</v>
      </c>
      <c r="G114" s="34" t="s">
        <v>56</v>
      </c>
      <c r="H114" s="43"/>
      <c r="I114" s="39"/>
      <c r="J114" s="39"/>
      <c r="K114" s="43"/>
      <c r="L114" s="39"/>
      <c r="M114" s="40"/>
      <c r="N114" s="14"/>
    </row>
    <row r="115" spans="1:19" ht="19.7" customHeight="1" x14ac:dyDescent="0.2">
      <c r="A115" s="41" t="s">
        <v>174</v>
      </c>
      <c r="B115" s="31"/>
      <c r="C115" s="32" t="s">
        <v>16</v>
      </c>
      <c r="D115" s="33">
        <v>32467</v>
      </c>
      <c r="E115" s="42"/>
      <c r="F115" s="34" t="s">
        <v>159</v>
      </c>
      <c r="G115" s="34" t="s">
        <v>66</v>
      </c>
      <c r="H115" s="35"/>
      <c r="I115" s="36"/>
      <c r="J115" s="36"/>
      <c r="K115" s="35"/>
      <c r="L115" s="36"/>
      <c r="M115" s="37"/>
      <c r="N115" s="14"/>
    </row>
    <row r="116" spans="1:19" ht="19.7" customHeight="1" x14ac:dyDescent="0.2">
      <c r="A116" s="41" t="s">
        <v>174</v>
      </c>
      <c r="B116" s="31"/>
      <c r="C116" s="32" t="s">
        <v>16</v>
      </c>
      <c r="D116" s="33">
        <v>32866</v>
      </c>
      <c r="E116" s="42"/>
      <c r="F116" s="34" t="s">
        <v>63</v>
      </c>
      <c r="G116" s="34" t="s">
        <v>27</v>
      </c>
      <c r="H116" s="35"/>
      <c r="I116" s="36"/>
      <c r="J116" s="36"/>
      <c r="K116" s="35"/>
      <c r="L116" s="36"/>
      <c r="M116" s="37"/>
      <c r="N116" s="14"/>
      <c r="S116" t="s">
        <v>36</v>
      </c>
    </row>
    <row r="117" spans="1:19" ht="19.7" customHeight="1" x14ac:dyDescent="0.2">
      <c r="A117" s="30">
        <v>105</v>
      </c>
      <c r="B117" s="31"/>
      <c r="C117" s="32" t="s">
        <v>16</v>
      </c>
      <c r="D117" s="33">
        <v>33520</v>
      </c>
      <c r="E117" s="42"/>
      <c r="F117" s="34" t="s">
        <v>67</v>
      </c>
      <c r="G117" s="34" t="s">
        <v>22</v>
      </c>
      <c r="H117" s="35"/>
      <c r="I117" s="36"/>
      <c r="J117" s="36"/>
      <c r="K117" s="35"/>
      <c r="L117" s="36"/>
      <c r="M117" s="37"/>
      <c r="N117" s="14"/>
    </row>
    <row r="118" spans="1:19" ht="19.7" customHeight="1" x14ac:dyDescent="0.2">
      <c r="A118" s="46"/>
      <c r="B118" s="47"/>
      <c r="C118" s="48"/>
      <c r="D118" s="49"/>
      <c r="E118" s="50"/>
      <c r="F118" s="51"/>
      <c r="G118" s="51"/>
      <c r="H118" s="52"/>
      <c r="I118" s="53"/>
      <c r="J118" s="53"/>
      <c r="K118" s="52"/>
      <c r="L118" s="53"/>
      <c r="M118" s="54"/>
      <c r="N118" s="14"/>
    </row>
    <row r="119" spans="1:19" ht="19.7" customHeight="1" x14ac:dyDescent="0.2">
      <c r="A119" s="41">
        <v>105</v>
      </c>
      <c r="B119" s="31"/>
      <c r="C119" s="32" t="s">
        <v>16</v>
      </c>
      <c r="D119" s="33">
        <v>33771</v>
      </c>
      <c r="E119" s="44"/>
      <c r="F119" s="56" t="s">
        <v>181</v>
      </c>
      <c r="G119" s="34" t="s">
        <v>27</v>
      </c>
      <c r="H119" s="35"/>
      <c r="I119" s="36"/>
      <c r="J119" s="36"/>
      <c r="K119" s="35"/>
      <c r="L119" s="36"/>
      <c r="M119" s="37"/>
      <c r="N119" s="14"/>
    </row>
    <row r="120" spans="1:19" ht="19.7" customHeight="1" x14ac:dyDescent="0.2">
      <c r="A120" s="30">
        <v>94</v>
      </c>
      <c r="B120" s="31"/>
      <c r="C120" s="32" t="s">
        <v>16</v>
      </c>
      <c r="D120" s="33">
        <v>33405</v>
      </c>
      <c r="E120" s="42"/>
      <c r="F120" s="34" t="s">
        <v>103</v>
      </c>
      <c r="G120" s="34" t="s">
        <v>56</v>
      </c>
      <c r="H120" s="43"/>
      <c r="I120" s="39"/>
      <c r="J120" s="39"/>
      <c r="K120" s="43"/>
      <c r="L120" s="39"/>
      <c r="M120" s="40"/>
      <c r="N120" s="14"/>
    </row>
    <row r="121" spans="1:19" ht="19.7" customHeight="1" x14ac:dyDescent="0.2">
      <c r="A121" s="41">
        <v>85</v>
      </c>
      <c r="B121" s="31"/>
      <c r="C121" s="32" t="s">
        <v>16</v>
      </c>
      <c r="D121" s="33">
        <v>32411</v>
      </c>
      <c r="E121" s="42"/>
      <c r="F121" s="34" t="s">
        <v>160</v>
      </c>
      <c r="G121" s="34" t="s">
        <v>66</v>
      </c>
      <c r="H121" s="35"/>
      <c r="I121" s="36"/>
      <c r="J121" s="36"/>
      <c r="K121" s="35"/>
      <c r="L121" s="36"/>
      <c r="M121" s="37"/>
      <c r="N121" s="14"/>
    </row>
    <row r="122" spans="1:19" ht="19.7" customHeight="1" x14ac:dyDescent="0.2">
      <c r="A122" s="30">
        <v>94</v>
      </c>
      <c r="B122" s="31"/>
      <c r="C122" s="32" t="s">
        <v>16</v>
      </c>
      <c r="D122" s="33">
        <v>35101</v>
      </c>
      <c r="E122" s="42"/>
      <c r="F122" s="34" t="s">
        <v>154</v>
      </c>
      <c r="G122" s="34" t="s">
        <v>22</v>
      </c>
      <c r="H122" s="35"/>
      <c r="I122" s="36"/>
      <c r="J122" s="36"/>
      <c r="K122" s="35"/>
      <c r="L122" s="36"/>
      <c r="M122" s="37"/>
      <c r="N122" s="14"/>
    </row>
    <row r="123" spans="1:19" ht="19.7" customHeight="1" x14ac:dyDescent="0.2">
      <c r="A123" s="90" t="s">
        <v>184</v>
      </c>
      <c r="B123" s="91"/>
      <c r="C123" s="91"/>
      <c r="D123" s="91"/>
      <c r="E123" s="92"/>
      <c r="F123" s="90" t="s">
        <v>61</v>
      </c>
      <c r="G123" s="92"/>
      <c r="H123" s="90">
        <v>12</v>
      </c>
      <c r="I123" s="91"/>
      <c r="J123" s="91"/>
      <c r="K123" s="91"/>
      <c r="L123" s="91"/>
      <c r="M123" s="92"/>
    </row>
    <row r="124" spans="1:19" ht="19.7" customHeight="1" x14ac:dyDescent="0.2">
      <c r="A124" s="55">
        <v>85</v>
      </c>
      <c r="B124" s="47"/>
      <c r="C124" s="48" t="s">
        <v>16</v>
      </c>
      <c r="D124" s="49">
        <v>32516</v>
      </c>
      <c r="E124" s="50"/>
      <c r="F124" s="51" t="s">
        <v>161</v>
      </c>
      <c r="G124" s="51" t="s">
        <v>66</v>
      </c>
      <c r="H124" s="52"/>
      <c r="I124" s="53"/>
      <c r="J124" s="53"/>
      <c r="K124" s="52"/>
      <c r="L124" s="53"/>
      <c r="M124" s="54"/>
      <c r="N124" s="14"/>
    </row>
    <row r="125" spans="1:19" ht="19.7" customHeight="1" x14ac:dyDescent="0.2">
      <c r="A125" s="30">
        <v>69</v>
      </c>
      <c r="B125" s="31"/>
      <c r="C125" s="32" t="s">
        <v>16</v>
      </c>
      <c r="D125" s="33">
        <v>34477</v>
      </c>
      <c r="E125" s="42"/>
      <c r="F125" s="34" t="s">
        <v>47</v>
      </c>
      <c r="G125" s="34" t="s">
        <v>27</v>
      </c>
      <c r="H125" s="35"/>
      <c r="I125" s="36"/>
      <c r="J125" s="36"/>
      <c r="K125" s="35"/>
      <c r="L125" s="36"/>
      <c r="M125" s="37"/>
      <c r="N125" s="14"/>
    </row>
    <row r="126" spans="1:19" ht="19.7" customHeight="1" x14ac:dyDescent="0.2">
      <c r="A126" s="30">
        <v>77</v>
      </c>
      <c r="B126" s="31"/>
      <c r="C126" s="32" t="s">
        <v>16</v>
      </c>
      <c r="D126" s="33">
        <v>34579</v>
      </c>
      <c r="E126" s="42"/>
      <c r="F126" s="34" t="s">
        <v>24</v>
      </c>
      <c r="G126" s="34" t="s">
        <v>22</v>
      </c>
      <c r="H126" s="35"/>
      <c r="I126" s="36"/>
      <c r="J126" s="36"/>
      <c r="K126" s="35"/>
      <c r="L126" s="36"/>
      <c r="M126" s="37"/>
      <c r="N126" s="14"/>
    </row>
    <row r="127" spans="1:19" ht="19.7" customHeight="1" x14ac:dyDescent="0.2">
      <c r="A127" s="41">
        <v>94</v>
      </c>
      <c r="B127" s="31"/>
      <c r="C127" s="32" t="s">
        <v>16</v>
      </c>
      <c r="D127" s="33">
        <v>33128</v>
      </c>
      <c r="E127" s="42"/>
      <c r="F127" s="34" t="s">
        <v>100</v>
      </c>
      <c r="G127" s="34" t="s">
        <v>56</v>
      </c>
      <c r="H127" s="35"/>
      <c r="I127" s="36"/>
      <c r="J127" s="36"/>
      <c r="K127" s="35"/>
      <c r="L127" s="36"/>
      <c r="M127" s="37"/>
      <c r="N127" s="14"/>
    </row>
    <row r="128" spans="1:19" ht="19.7" customHeight="1" x14ac:dyDescent="0.2">
      <c r="A128" s="30"/>
      <c r="B128" s="31"/>
      <c r="C128" s="32"/>
      <c r="D128" s="33"/>
      <c r="E128" s="42"/>
      <c r="F128" s="34"/>
      <c r="G128" s="34"/>
      <c r="H128" s="38"/>
      <c r="I128" s="39"/>
      <c r="J128" s="39"/>
      <c r="K128" s="38"/>
      <c r="L128" s="39"/>
      <c r="M128" s="40"/>
      <c r="N128" s="14"/>
    </row>
    <row r="129" spans="1:14" ht="19.7" customHeight="1" x14ac:dyDescent="0.2">
      <c r="A129" s="30">
        <v>85</v>
      </c>
      <c r="B129" s="31"/>
      <c r="C129" s="32" t="s">
        <v>16</v>
      </c>
      <c r="D129" s="33">
        <v>31220</v>
      </c>
      <c r="E129" s="42"/>
      <c r="F129" s="34" t="s">
        <v>77</v>
      </c>
      <c r="G129" s="34" t="s">
        <v>56</v>
      </c>
      <c r="H129" s="35"/>
      <c r="I129" s="36"/>
      <c r="J129" s="36"/>
      <c r="K129" s="35"/>
      <c r="L129" s="36"/>
      <c r="M129" s="37"/>
      <c r="N129" s="14"/>
    </row>
    <row r="130" spans="1:14" ht="19.7" customHeight="1" x14ac:dyDescent="0.2">
      <c r="A130" s="30">
        <v>94</v>
      </c>
      <c r="B130" s="31"/>
      <c r="C130" s="32" t="s">
        <v>16</v>
      </c>
      <c r="D130" s="33">
        <v>34899</v>
      </c>
      <c r="E130" s="42"/>
      <c r="F130" s="34" t="s">
        <v>114</v>
      </c>
      <c r="G130" s="34" t="s">
        <v>27</v>
      </c>
      <c r="H130" s="35"/>
      <c r="I130" s="36"/>
      <c r="J130" s="36"/>
      <c r="K130" s="35"/>
      <c r="L130" s="36"/>
      <c r="M130" s="37"/>
      <c r="N130" s="14"/>
    </row>
    <row r="131" spans="1:14" ht="19.7" customHeight="1" x14ac:dyDescent="0.2">
      <c r="A131" s="30">
        <v>94</v>
      </c>
      <c r="B131" s="31"/>
      <c r="C131" s="32" t="s">
        <v>16</v>
      </c>
      <c r="D131" s="33">
        <v>34774</v>
      </c>
      <c r="E131" s="44"/>
      <c r="F131" s="45" t="s">
        <v>23</v>
      </c>
      <c r="G131" s="34" t="s">
        <v>22</v>
      </c>
      <c r="H131" s="35"/>
      <c r="I131" s="36"/>
      <c r="J131" s="36"/>
      <c r="K131" s="35"/>
      <c r="L131" s="36"/>
      <c r="M131" s="37"/>
      <c r="N131" s="14"/>
    </row>
    <row r="132" spans="1:14" ht="19.7" customHeight="1" x14ac:dyDescent="0.2">
      <c r="A132" s="55">
        <v>77</v>
      </c>
      <c r="B132" s="47"/>
      <c r="C132" s="48" t="s">
        <v>18</v>
      </c>
      <c r="D132" s="49">
        <v>37233</v>
      </c>
      <c r="E132" s="50"/>
      <c r="F132" s="51" t="s">
        <v>79</v>
      </c>
      <c r="G132" s="51" t="s">
        <v>66</v>
      </c>
      <c r="H132" s="52"/>
      <c r="I132" s="53"/>
      <c r="J132" s="53"/>
      <c r="K132" s="52"/>
      <c r="L132" s="53"/>
      <c r="M132" s="54"/>
      <c r="N132" s="14"/>
    </row>
    <row r="133" spans="1:14" ht="19.7" customHeight="1" x14ac:dyDescent="0.2">
      <c r="A133" s="30"/>
      <c r="B133" s="31"/>
      <c r="C133" s="32"/>
      <c r="D133" s="33"/>
      <c r="E133" s="42"/>
      <c r="F133" s="34"/>
      <c r="G133" s="34"/>
      <c r="H133" s="38"/>
      <c r="I133" s="39"/>
      <c r="J133" s="39"/>
      <c r="K133" s="38"/>
      <c r="L133" s="39"/>
      <c r="M133" s="40"/>
      <c r="N133" s="14"/>
    </row>
    <row r="134" spans="1:14" ht="19.7" customHeight="1" x14ac:dyDescent="0.2">
      <c r="A134" s="30">
        <v>69</v>
      </c>
      <c r="B134" s="31"/>
      <c r="C134" s="32" t="s">
        <v>16</v>
      </c>
      <c r="D134" s="33">
        <v>33342</v>
      </c>
      <c r="E134" s="42"/>
      <c r="F134" s="34" t="s">
        <v>72</v>
      </c>
      <c r="G134" s="34" t="s">
        <v>56</v>
      </c>
      <c r="H134" s="43"/>
      <c r="I134" s="39"/>
      <c r="J134" s="39"/>
      <c r="K134" s="43"/>
      <c r="L134" s="39"/>
      <c r="M134" s="40"/>
      <c r="N134" s="14"/>
    </row>
    <row r="135" spans="1:14" ht="19.7" customHeight="1" x14ac:dyDescent="0.2">
      <c r="A135" s="30">
        <v>85</v>
      </c>
      <c r="B135" s="31"/>
      <c r="C135" s="32" t="s">
        <v>16</v>
      </c>
      <c r="D135" s="33">
        <v>34704</v>
      </c>
      <c r="E135" s="42"/>
      <c r="F135" s="34" t="s">
        <v>78</v>
      </c>
      <c r="G135" s="34" t="s">
        <v>27</v>
      </c>
      <c r="H135" s="35"/>
      <c r="I135" s="36"/>
      <c r="J135" s="36"/>
      <c r="K135" s="35"/>
      <c r="L135" s="36"/>
      <c r="M135" s="37"/>
      <c r="N135" s="14"/>
    </row>
    <row r="136" spans="1:14" ht="19.7" customHeight="1" x14ac:dyDescent="0.2">
      <c r="A136" s="41">
        <v>94</v>
      </c>
      <c r="B136" s="31"/>
      <c r="C136" s="32" t="s">
        <v>16</v>
      </c>
      <c r="D136" s="33">
        <v>32393</v>
      </c>
      <c r="E136" s="42"/>
      <c r="F136" s="34" t="s">
        <v>162</v>
      </c>
      <c r="G136" s="34" t="s">
        <v>163</v>
      </c>
      <c r="H136" s="35"/>
      <c r="I136" s="36"/>
      <c r="J136" s="36"/>
      <c r="K136" s="35"/>
      <c r="L136" s="36"/>
      <c r="M136" s="37"/>
      <c r="N136" s="14"/>
    </row>
    <row r="137" spans="1:14" ht="19.7" customHeight="1" x14ac:dyDescent="0.2">
      <c r="A137" s="41" t="s">
        <v>174</v>
      </c>
      <c r="B137" s="31"/>
      <c r="C137" s="32" t="s">
        <v>16</v>
      </c>
      <c r="D137" s="33">
        <v>33062</v>
      </c>
      <c r="E137" s="42"/>
      <c r="F137" s="34" t="s">
        <v>68</v>
      </c>
      <c r="G137" s="34" t="s">
        <v>22</v>
      </c>
      <c r="H137" s="35"/>
      <c r="I137" s="36"/>
      <c r="J137" s="36"/>
      <c r="K137" s="35"/>
      <c r="L137" s="36"/>
      <c r="M137" s="37"/>
      <c r="N137" s="14"/>
    </row>
    <row r="138" spans="1:14" ht="19.7" customHeight="1" x14ac:dyDescent="0.2">
      <c r="A138" s="97"/>
      <c r="B138" s="98"/>
      <c r="C138" s="98"/>
      <c r="D138" s="98"/>
      <c r="E138" s="99"/>
      <c r="F138" s="90" t="s">
        <v>135</v>
      </c>
      <c r="G138" s="92"/>
      <c r="H138" s="90">
        <f>SUM(H57,H71,H79,H89,H98,H108,H123)</f>
        <v>64</v>
      </c>
      <c r="I138" s="91"/>
      <c r="J138" s="91"/>
      <c r="K138" s="91"/>
      <c r="L138" s="91"/>
      <c r="M138" s="92"/>
    </row>
    <row r="139" spans="1:14" ht="19.7" customHeight="1" x14ac:dyDescent="0.2">
      <c r="A139" s="97"/>
      <c r="B139" s="98"/>
      <c r="C139" s="98"/>
      <c r="D139" s="98"/>
      <c r="E139" s="99"/>
      <c r="F139" s="90" t="s">
        <v>45</v>
      </c>
      <c r="G139" s="92"/>
      <c r="H139" s="90">
        <f>SUM(H56,H138)</f>
        <v>105</v>
      </c>
      <c r="I139" s="91"/>
      <c r="J139" s="91"/>
      <c r="K139" s="91"/>
      <c r="L139" s="91"/>
      <c r="M139" s="92"/>
    </row>
    <row r="140" spans="1:14" ht="19.7" customHeight="1" x14ac:dyDescent="0.2">
      <c r="A140" s="75"/>
      <c r="B140" s="76"/>
      <c r="C140" s="76"/>
      <c r="D140" s="76"/>
      <c r="E140" s="77"/>
      <c r="F140" s="72"/>
      <c r="G140" s="73"/>
      <c r="H140" s="72"/>
      <c r="I140" s="73"/>
      <c r="J140" s="73"/>
      <c r="K140" s="73"/>
      <c r="L140" s="73"/>
      <c r="M140" s="74"/>
    </row>
    <row r="141" spans="1:14" ht="19.7" customHeight="1" x14ac:dyDescent="0.2">
      <c r="A141" s="46"/>
      <c r="B141" s="47"/>
      <c r="C141" s="48"/>
      <c r="D141" s="49"/>
      <c r="E141" s="58"/>
      <c r="F141" s="100" t="s">
        <v>123</v>
      </c>
      <c r="G141" s="101"/>
      <c r="H141" s="90">
        <v>5</v>
      </c>
      <c r="I141" s="91"/>
      <c r="J141" s="91"/>
      <c r="K141" s="91"/>
      <c r="L141" s="91"/>
      <c r="M141" s="92"/>
      <c r="N141" s="14"/>
    </row>
    <row r="142" spans="1:14" ht="19.7" customHeight="1" x14ac:dyDescent="0.2">
      <c r="A142" s="30">
        <v>63</v>
      </c>
      <c r="B142" s="31"/>
      <c r="C142" s="32" t="s">
        <v>14</v>
      </c>
      <c r="D142" s="33">
        <v>36487</v>
      </c>
      <c r="E142" s="44"/>
      <c r="F142" s="56" t="s">
        <v>116</v>
      </c>
      <c r="G142" s="34" t="s">
        <v>88</v>
      </c>
      <c r="H142" s="35"/>
      <c r="I142" s="36"/>
      <c r="J142" s="36"/>
      <c r="K142" s="35"/>
      <c r="L142" s="36"/>
      <c r="M142" s="37"/>
      <c r="N142" s="14"/>
    </row>
    <row r="143" spans="1:14" ht="19.7" customHeight="1" x14ac:dyDescent="0.2">
      <c r="A143" s="41">
        <v>63</v>
      </c>
      <c r="B143" s="31"/>
      <c r="C143" s="32" t="s">
        <v>14</v>
      </c>
      <c r="D143" s="33">
        <v>35431</v>
      </c>
      <c r="E143" s="42"/>
      <c r="F143" s="34" t="s">
        <v>84</v>
      </c>
      <c r="G143" s="34" t="s">
        <v>17</v>
      </c>
      <c r="H143" s="35"/>
      <c r="I143" s="36"/>
      <c r="J143" s="36"/>
      <c r="K143" s="35"/>
      <c r="L143" s="36"/>
      <c r="M143" s="37"/>
      <c r="N143" s="14"/>
    </row>
    <row r="144" spans="1:14" ht="19.7" customHeight="1" x14ac:dyDescent="0.2">
      <c r="A144" s="46">
        <v>77</v>
      </c>
      <c r="B144" s="47"/>
      <c r="C144" s="48" t="s">
        <v>18</v>
      </c>
      <c r="D144" s="49">
        <v>36817</v>
      </c>
      <c r="E144" s="50"/>
      <c r="F144" s="51" t="s">
        <v>155</v>
      </c>
      <c r="G144" s="51" t="s">
        <v>17</v>
      </c>
      <c r="H144" s="66"/>
      <c r="I144" s="53"/>
      <c r="J144" s="53"/>
      <c r="K144" s="52"/>
      <c r="L144" s="53"/>
      <c r="M144" s="54"/>
      <c r="N144" s="14"/>
    </row>
    <row r="145" spans="1:14" ht="19.7" customHeight="1" x14ac:dyDescent="0.2">
      <c r="A145" s="41" t="s">
        <v>54</v>
      </c>
      <c r="B145" s="31"/>
      <c r="C145" s="32" t="s">
        <v>18</v>
      </c>
      <c r="D145" s="33">
        <v>36841</v>
      </c>
      <c r="E145" s="42"/>
      <c r="F145" s="34" t="s">
        <v>90</v>
      </c>
      <c r="G145" s="34" t="s">
        <v>88</v>
      </c>
      <c r="H145" s="35"/>
      <c r="I145" s="36"/>
      <c r="J145" s="36"/>
      <c r="K145" s="35"/>
      <c r="L145" s="36"/>
      <c r="M145" s="37"/>
      <c r="N145" s="14"/>
    </row>
    <row r="146" spans="1:14" ht="19.7" customHeight="1" x14ac:dyDescent="0.2">
      <c r="A146" s="30">
        <v>105</v>
      </c>
      <c r="B146" s="31"/>
      <c r="C146" s="32" t="s">
        <v>16</v>
      </c>
      <c r="D146" s="33">
        <v>33929</v>
      </c>
      <c r="E146" s="42"/>
      <c r="F146" s="34" t="s">
        <v>25</v>
      </c>
      <c r="G146" s="34" t="s">
        <v>22</v>
      </c>
      <c r="H146" s="35"/>
      <c r="I146" s="36"/>
      <c r="J146" s="36"/>
      <c r="K146" s="35"/>
      <c r="L146" s="36"/>
      <c r="M146" s="37"/>
      <c r="N146" s="14"/>
    </row>
    <row r="147" spans="1:14" ht="19.7" customHeight="1" x14ac:dyDescent="0.2">
      <c r="A147" s="46"/>
      <c r="B147" s="47"/>
      <c r="C147" s="48"/>
      <c r="D147" s="49"/>
      <c r="E147" s="50"/>
      <c r="F147" s="51"/>
      <c r="G147" s="51"/>
      <c r="H147" s="52"/>
      <c r="I147" s="53"/>
      <c r="J147" s="53"/>
      <c r="K147" s="52"/>
      <c r="L147" s="53"/>
      <c r="M147" s="54"/>
      <c r="N147" s="14"/>
    </row>
    <row r="148" spans="1:14" ht="19.7" customHeight="1" x14ac:dyDescent="0.2">
      <c r="A148" s="30"/>
      <c r="B148" s="31"/>
      <c r="C148" s="32"/>
      <c r="D148" s="33"/>
      <c r="E148" s="42"/>
      <c r="F148" s="34"/>
      <c r="G148" s="34"/>
      <c r="H148" s="35"/>
      <c r="I148" s="36"/>
      <c r="J148" s="36"/>
      <c r="K148" s="35"/>
      <c r="L148" s="36"/>
      <c r="M148" s="37"/>
      <c r="N148" s="14"/>
    </row>
    <row r="149" spans="1:14" ht="19.7" customHeight="1" x14ac:dyDescent="0.2">
      <c r="A149" s="41"/>
      <c r="B149" s="31"/>
      <c r="C149" s="32"/>
      <c r="D149" s="33"/>
      <c r="E149" s="42"/>
      <c r="F149" s="34"/>
      <c r="G149" s="34"/>
      <c r="H149" s="35"/>
      <c r="I149" s="36"/>
      <c r="J149" s="36"/>
      <c r="K149" s="35"/>
      <c r="L149" s="36"/>
      <c r="M149" s="37"/>
      <c r="N149" s="14"/>
    </row>
    <row r="150" spans="1:14" ht="19.7" customHeight="1" x14ac:dyDescent="0.2">
      <c r="A150" s="30"/>
      <c r="B150" s="31"/>
      <c r="C150" s="32"/>
      <c r="D150" s="33"/>
      <c r="E150" s="42"/>
      <c r="F150" s="64"/>
      <c r="G150" s="34"/>
      <c r="H150" s="38"/>
      <c r="I150" s="39"/>
      <c r="J150" s="39"/>
      <c r="K150" s="38"/>
      <c r="L150" s="39"/>
      <c r="M150" s="40"/>
      <c r="N150" s="14"/>
    </row>
  </sheetData>
  <mergeCells count="48">
    <mergeCell ref="H141:M141"/>
    <mergeCell ref="F141:G141"/>
    <mergeCell ref="A108:E108"/>
    <mergeCell ref="F108:G108"/>
    <mergeCell ref="H108:M108"/>
    <mergeCell ref="A89:E89"/>
    <mergeCell ref="A98:E98"/>
    <mergeCell ref="F89:G89"/>
    <mergeCell ref="F98:G98"/>
    <mergeCell ref="H98:M98"/>
    <mergeCell ref="A37:E37"/>
    <mergeCell ref="H89:M89"/>
    <mergeCell ref="A71:E71"/>
    <mergeCell ref="F71:G71"/>
    <mergeCell ref="H71:M71"/>
    <mergeCell ref="A57:E57"/>
    <mergeCell ref="F57:G57"/>
    <mergeCell ref="H57:M57"/>
    <mergeCell ref="F56:G56"/>
    <mergeCell ref="H56:M56"/>
    <mergeCell ref="A46:E46"/>
    <mergeCell ref="F46:G46"/>
    <mergeCell ref="H46:M46"/>
    <mergeCell ref="A79:E79"/>
    <mergeCell ref="F79:G79"/>
    <mergeCell ref="H79:M79"/>
    <mergeCell ref="A1:M1"/>
    <mergeCell ref="A4:E4"/>
    <mergeCell ref="F4:G4"/>
    <mergeCell ref="H4:M4"/>
    <mergeCell ref="A139:E139"/>
    <mergeCell ref="F139:G139"/>
    <mergeCell ref="H139:M139"/>
    <mergeCell ref="F123:G123"/>
    <mergeCell ref="H123:M123"/>
    <mergeCell ref="H138:M138"/>
    <mergeCell ref="A123:E123"/>
    <mergeCell ref="A138:E138"/>
    <mergeCell ref="F138:G138"/>
    <mergeCell ref="F37:G37"/>
    <mergeCell ref="H37:M37"/>
    <mergeCell ref="A56:E56"/>
    <mergeCell ref="A23:E23"/>
    <mergeCell ref="F23:G23"/>
    <mergeCell ref="H23:M23"/>
    <mergeCell ref="A13:E13"/>
    <mergeCell ref="F13:G13"/>
    <mergeCell ref="H13:M13"/>
  </mergeCells>
  <phoneticPr fontId="18" type="noConversion"/>
  <pageMargins left="0.78740157499999996" right="0.78740157499999996" top="0.984251969" bottom="0.984251969" header="0.5" footer="0.5"/>
  <pageSetup paperSize="9" scale="63" fitToHeight="0" orientation="portrait" horizontalDpi="300" verticalDpi="300"/>
  <rowBreaks count="3" manualBreakCount="3">
    <brk id="56" max="16383" man="1"/>
    <brk id="107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Påmelding</vt:lpstr>
      <vt:lpstr>Startliste NM Lag</vt:lpstr>
      <vt:lpstr>Påmelding!Utskriftsområde</vt:lpstr>
      <vt:lpstr>'Startliste NM Lag'!Utskriftsområde</vt:lpstr>
      <vt:lpstr>'Startliste NM Lag'!Utskriftstitler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Hans Martin</cp:lastModifiedBy>
  <cp:lastPrinted>2017-11-15T20:20:48Z</cp:lastPrinted>
  <dcterms:created xsi:type="dcterms:W3CDTF">2010-11-08T15:16:45Z</dcterms:created>
  <dcterms:modified xsi:type="dcterms:W3CDTF">2017-11-17T16:48:09Z</dcterms:modified>
</cp:coreProperties>
</file>