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405" activeTab="1"/>
  </bookViews>
  <sheets>
    <sheet name="Påmelding" sheetId="1" r:id="rId1"/>
    <sheet name="Deltakere" sheetId="2" r:id="rId2"/>
  </sheets>
  <definedNames>
    <definedName name="_xlnm.Print_Area" localSheetId="1">Deltakere!$A$1:$M$123</definedName>
    <definedName name="_xlnm.Print_Area" localSheetId="0">Påmelding!$A$1:$J$152</definedName>
    <definedName name="_xlnm.Print_Titles" localSheetId="0">Påmelding!$1:$3</definedName>
  </definedNames>
  <calcPr calcId="152511"/>
</workbook>
</file>

<file path=xl/calcChain.xml><?xml version="1.0" encoding="utf-8"?>
<calcChain xmlns="http://schemas.openxmlformats.org/spreadsheetml/2006/main">
  <c r="I50" i="1" l="1"/>
  <c r="I93" i="1"/>
  <c r="H77" i="2"/>
  <c r="H79" i="2" s="1"/>
  <c r="J56" i="1"/>
  <c r="H56" i="1"/>
  <c r="G56" i="1"/>
  <c r="J137" i="1"/>
  <c r="J138" i="1" s="1"/>
  <c r="H137" i="1"/>
  <c r="G137" i="1"/>
  <c r="G138" i="1"/>
  <c r="I138" i="1"/>
  <c r="H138" i="1"/>
  <c r="I137" i="1"/>
  <c r="I136" i="1"/>
  <c r="H108" i="2"/>
  <c r="I31" i="1"/>
  <c r="H78" i="2"/>
  <c r="H109" i="2"/>
  <c r="J9" i="1"/>
  <c r="J19" i="1"/>
  <c r="J23" i="1"/>
  <c r="J33" i="1"/>
  <c r="J151" i="1" s="1"/>
  <c r="J43" i="1"/>
  <c r="J61" i="1"/>
  <c r="J72" i="1"/>
  <c r="J78" i="1"/>
  <c r="J79" i="1" s="1"/>
  <c r="J89" i="1"/>
  <c r="J100" i="1"/>
  <c r="J111" i="1"/>
  <c r="J118" i="1"/>
  <c r="J125" i="1"/>
  <c r="J134" i="1"/>
  <c r="J135" i="1" s="1"/>
  <c r="J141" i="1"/>
  <c r="J148" i="1"/>
  <c r="H9" i="1"/>
  <c r="H151" i="1" s="1"/>
  <c r="H19" i="1"/>
  <c r="H20" i="1" s="1"/>
  <c r="H23" i="1"/>
  <c r="H33" i="1"/>
  <c r="H43" i="1"/>
  <c r="H61" i="1"/>
  <c r="H62" i="1" s="1"/>
  <c r="H72" i="1"/>
  <c r="H78" i="1"/>
  <c r="H89" i="1"/>
  <c r="H100" i="1"/>
  <c r="H101" i="1" s="1"/>
  <c r="H111" i="1"/>
  <c r="H118" i="1"/>
  <c r="H125" i="1"/>
  <c r="H134" i="1"/>
  <c r="H141" i="1"/>
  <c r="H148" i="1"/>
  <c r="G9" i="1"/>
  <c r="G151" i="1" s="1"/>
  <c r="I151" i="1" s="1"/>
  <c r="G19" i="1"/>
  <c r="I19" i="1" s="1"/>
  <c r="G23" i="1"/>
  <c r="G33" i="1"/>
  <c r="G43" i="1"/>
  <c r="G61" i="1"/>
  <c r="G72" i="1"/>
  <c r="G78" i="1"/>
  <c r="G89" i="1"/>
  <c r="G100" i="1"/>
  <c r="G101" i="1" s="1"/>
  <c r="I101" i="1" s="1"/>
  <c r="G111" i="1"/>
  <c r="G118" i="1"/>
  <c r="G125" i="1"/>
  <c r="G134" i="1"/>
  <c r="G135" i="1" s="1"/>
  <c r="I135" i="1" s="1"/>
  <c r="G141" i="1"/>
  <c r="G148" i="1"/>
  <c r="J8" i="1"/>
  <c r="J18" i="1"/>
  <c r="J20" i="1" s="1"/>
  <c r="J32" i="1"/>
  <c r="J37" i="1"/>
  <c r="J42" i="1"/>
  <c r="J55" i="1"/>
  <c r="J57" i="1" s="1"/>
  <c r="J71" i="1"/>
  <c r="J88" i="1"/>
  <c r="J99" i="1"/>
  <c r="J110" i="1"/>
  <c r="J112" i="1" s="1"/>
  <c r="J124" i="1"/>
  <c r="J133" i="1"/>
  <c r="J147" i="1"/>
  <c r="J150" i="1"/>
  <c r="J152" i="1" s="1"/>
  <c r="H8" i="1"/>
  <c r="H18" i="1"/>
  <c r="H32" i="1"/>
  <c r="H37" i="1"/>
  <c r="H150" i="1" s="1"/>
  <c r="H42" i="1"/>
  <c r="H55" i="1"/>
  <c r="H71" i="1"/>
  <c r="H88" i="1"/>
  <c r="H90" i="1" s="1"/>
  <c r="H99" i="1"/>
  <c r="H110" i="1"/>
  <c r="H124" i="1"/>
  <c r="H133" i="1"/>
  <c r="I133" i="1" s="1"/>
  <c r="H147" i="1"/>
  <c r="G8" i="1"/>
  <c r="G18" i="1"/>
  <c r="G32" i="1"/>
  <c r="G37" i="1"/>
  <c r="G42" i="1"/>
  <c r="G55" i="1"/>
  <c r="G57" i="1" s="1"/>
  <c r="I57" i="1" s="1"/>
  <c r="G71" i="1"/>
  <c r="G88" i="1"/>
  <c r="G99" i="1"/>
  <c r="G110" i="1"/>
  <c r="G112" i="1" s="1"/>
  <c r="I112" i="1" s="1"/>
  <c r="G124" i="1"/>
  <c r="G133" i="1"/>
  <c r="G147" i="1"/>
  <c r="G150" i="1"/>
  <c r="I54" i="1"/>
  <c r="I53" i="1"/>
  <c r="I51" i="1"/>
  <c r="I46" i="1"/>
  <c r="I29" i="1"/>
  <c r="I30" i="1"/>
  <c r="I27" i="1"/>
  <c r="G20" i="1"/>
  <c r="I20" i="1" s="1"/>
  <c r="I12" i="1"/>
  <c r="I14" i="1"/>
  <c r="I13" i="1"/>
  <c r="I11" i="1"/>
  <c r="H112" i="1"/>
  <c r="I110" i="1"/>
  <c r="I105" i="1"/>
  <c r="I104" i="1"/>
  <c r="I103" i="1"/>
  <c r="I102" i="1"/>
  <c r="I107" i="1"/>
  <c r="I106" i="1"/>
  <c r="I78" i="1"/>
  <c r="I75" i="1"/>
  <c r="I74" i="1"/>
  <c r="I76" i="1"/>
  <c r="J149" i="1"/>
  <c r="H149" i="1"/>
  <c r="I149" i="1" s="1"/>
  <c r="G149" i="1"/>
  <c r="I145" i="1"/>
  <c r="I143" i="1"/>
  <c r="I147" i="1"/>
  <c r="I148" i="1"/>
  <c r="I146" i="1"/>
  <c r="I144" i="1"/>
  <c r="I140" i="1"/>
  <c r="I139" i="1"/>
  <c r="J126" i="1"/>
  <c r="H126" i="1"/>
  <c r="G126" i="1"/>
  <c r="I126" i="1" s="1"/>
  <c r="I124" i="1"/>
  <c r="I125" i="1"/>
  <c r="I123" i="1"/>
  <c r="I122" i="1"/>
  <c r="I121" i="1"/>
  <c r="I120" i="1"/>
  <c r="I117" i="1"/>
  <c r="I114" i="1"/>
  <c r="I116" i="1"/>
  <c r="J101" i="1"/>
  <c r="I100" i="1"/>
  <c r="I99" i="1"/>
  <c r="I98" i="1"/>
  <c r="I97" i="1"/>
  <c r="I96" i="1"/>
  <c r="I95" i="1"/>
  <c r="I94" i="1"/>
  <c r="I92" i="1"/>
  <c r="I91" i="1"/>
  <c r="I83" i="1"/>
  <c r="J44" i="1"/>
  <c r="H44" i="1"/>
  <c r="G44" i="1"/>
  <c r="I44" i="1" s="1"/>
  <c r="I42" i="1"/>
  <c r="I40" i="1"/>
  <c r="I39" i="1"/>
  <c r="I41" i="1"/>
  <c r="J62" i="1"/>
  <c r="G62" i="1"/>
  <c r="I62" i="1" s="1"/>
  <c r="I60" i="1"/>
  <c r="I59" i="1"/>
  <c r="I58" i="1"/>
  <c r="I131" i="1"/>
  <c r="I132" i="1"/>
  <c r="I130" i="1"/>
  <c r="I128" i="1"/>
  <c r="I45" i="1"/>
  <c r="I7" i="1"/>
  <c r="I6" i="1"/>
  <c r="I5" i="1"/>
  <c r="I4" i="1"/>
  <c r="I17" i="1"/>
  <c r="I23" i="1"/>
  <c r="I21" i="1"/>
  <c r="H79" i="1"/>
  <c r="G79" i="1"/>
  <c r="I77" i="1"/>
  <c r="I16" i="1"/>
  <c r="I15" i="1"/>
  <c r="J38" i="1"/>
  <c r="H38" i="1"/>
  <c r="G38" i="1"/>
  <c r="I87" i="1"/>
  <c r="I82" i="1"/>
  <c r="I81" i="1"/>
  <c r="I84" i="1"/>
  <c r="I85" i="1"/>
  <c r="I22" i="1"/>
  <c r="I25" i="1"/>
  <c r="I26" i="1"/>
  <c r="I28" i="1"/>
  <c r="I35" i="1"/>
  <c r="I36" i="1"/>
  <c r="I49" i="1"/>
  <c r="I52" i="1"/>
  <c r="I48" i="1"/>
  <c r="I47" i="1"/>
  <c r="I64" i="1"/>
  <c r="I66" i="1"/>
  <c r="I68" i="1"/>
  <c r="I67" i="1"/>
  <c r="I63" i="1"/>
  <c r="I65" i="1"/>
  <c r="I69" i="1"/>
  <c r="I70" i="1"/>
  <c r="I80" i="1"/>
  <c r="I86" i="1"/>
  <c r="I108" i="1"/>
  <c r="I109" i="1"/>
  <c r="I113" i="1"/>
  <c r="I115" i="1"/>
  <c r="G119" i="1"/>
  <c r="J119" i="1"/>
  <c r="I127" i="1"/>
  <c r="I129" i="1"/>
  <c r="H135" i="1"/>
  <c r="G142" i="1"/>
  <c r="I142" i="1" s="1"/>
  <c r="H142" i="1"/>
  <c r="J142" i="1"/>
  <c r="J73" i="1"/>
  <c r="I55" i="1"/>
  <c r="G24" i="1"/>
  <c r="I72" i="1"/>
  <c r="I118" i="1"/>
  <c r="G73" i="1"/>
  <c r="I61" i="1"/>
  <c r="I33" i="1"/>
  <c r="I111" i="1"/>
  <c r="G90" i="1"/>
  <c r="I90" i="1" s="1"/>
  <c r="H10" i="1"/>
  <c r="J24" i="1"/>
  <c r="I38" i="1"/>
  <c r="I32" i="1"/>
  <c r="I8" i="1"/>
  <c r="H119" i="1"/>
  <c r="I119" i="1"/>
  <c r="I9" i="1"/>
  <c r="I71" i="1"/>
  <c r="H34" i="1"/>
  <c r="I37" i="1"/>
  <c r="I79" i="1"/>
  <c r="G10" i="1"/>
  <c r="I89" i="1"/>
  <c r="J10" i="1"/>
  <c r="H24" i="1"/>
  <c r="J90" i="1"/>
  <c r="H73" i="1"/>
  <c r="I141" i="1"/>
  <c r="G34" i="1"/>
  <c r="I34" i="1" s="1"/>
  <c r="I73" i="1"/>
  <c r="I24" i="1"/>
  <c r="I10" i="1"/>
  <c r="I43" i="1"/>
  <c r="I18" i="1"/>
  <c r="H107" i="2"/>
  <c r="H110" i="2" s="1"/>
  <c r="H57" i="1"/>
  <c r="I56" i="1"/>
  <c r="G152" i="1" l="1"/>
  <c r="I152" i="1" s="1"/>
  <c r="H152" i="1"/>
  <c r="I150" i="1"/>
  <c r="I134" i="1"/>
  <c r="J34" i="1"/>
  <c r="I88" i="1"/>
</calcChain>
</file>

<file path=xl/sharedStrings.xml><?xml version="1.0" encoding="utf-8"?>
<sst xmlns="http://schemas.openxmlformats.org/spreadsheetml/2006/main" count="767" uniqueCount="181">
  <si>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</si>
  <si>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</si>
  <si>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</si>
  <si>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</si>
  <si>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</si>
  <si>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</si>
  <si>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</si>
  <si>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</si>
  <si>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</si>
  <si>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</si>
  <si>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</si>
  <si>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</si>
  <si>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Start</t>
  </si>
  <si>
    <t>nr</t>
  </si>
  <si>
    <t>Tambarskjelvar IL</t>
  </si>
  <si>
    <t>Tønsberg-Kam.</t>
  </si>
  <si>
    <t>Haugesund VK</t>
  </si>
  <si>
    <t>Nidelv IL</t>
  </si>
  <si>
    <t>Larvik AK</t>
  </si>
  <si>
    <t>Stavanger VK</t>
  </si>
  <si>
    <t>SM</t>
  </si>
  <si>
    <t>UM</t>
  </si>
  <si>
    <t>JM</t>
  </si>
  <si>
    <t>JK</t>
  </si>
  <si>
    <t>SK</t>
  </si>
  <si>
    <t>UK</t>
  </si>
  <si>
    <t>Blå skrift = Kun Norgescup</t>
  </si>
  <si>
    <t xml:space="preserve"> </t>
  </si>
  <si>
    <t>+105</t>
  </si>
  <si>
    <t>Klubb</t>
  </si>
  <si>
    <t>Fødselsdato</t>
  </si>
  <si>
    <t>Kat.</t>
  </si>
  <si>
    <t>V.kl.</t>
  </si>
  <si>
    <t>Sum kvinner</t>
  </si>
  <si>
    <t>Sum totalt</t>
  </si>
  <si>
    <t>Sandra Trædal</t>
  </si>
  <si>
    <t>Jantsen Øverås</t>
  </si>
  <si>
    <t>Sindre Rørstadbotnen</t>
  </si>
  <si>
    <t>Totalt</t>
  </si>
  <si>
    <t>NC</t>
  </si>
  <si>
    <t>Ialt</t>
  </si>
  <si>
    <t>Marit Årdalsbakke</t>
  </si>
  <si>
    <t>Fall</t>
  </si>
  <si>
    <t>For-</t>
  </si>
  <si>
    <t>Jun</t>
  </si>
  <si>
    <t>Tore Gjøringbø</t>
  </si>
  <si>
    <t>Hitra VK</t>
  </si>
  <si>
    <t>Sum menn</t>
  </si>
  <si>
    <t>Ole Magnus Strand</t>
  </si>
  <si>
    <t>Runar Klungervik</t>
  </si>
  <si>
    <t>Spydeberg Atletene</t>
  </si>
  <si>
    <t>Christian Lysenstøen</t>
  </si>
  <si>
    <t>Rebekka Tao Jacobsen</t>
  </si>
  <si>
    <t>Sunniva Block</t>
  </si>
  <si>
    <t>Jo-Magne Rønning Elden</t>
  </si>
  <si>
    <t>Gjøvik AK</t>
  </si>
  <si>
    <t>Eskil Andersen</t>
  </si>
  <si>
    <t>Sum NM Junior</t>
  </si>
  <si>
    <t>Sum Norges Cup</t>
  </si>
  <si>
    <t>Forfall:</t>
  </si>
  <si>
    <t>Vemund Holstad</t>
  </si>
  <si>
    <t>Johannes N. Johansen</t>
  </si>
  <si>
    <t>Maren Fikse</t>
  </si>
  <si>
    <t>Izak Süssmann</t>
  </si>
  <si>
    <t>Helene Skuggedal</t>
  </si>
  <si>
    <t>Roger B. Myrholt</t>
  </si>
  <si>
    <t xml:space="preserve">                                        </t>
  </si>
  <si>
    <t>Kristin Solbakken</t>
  </si>
  <si>
    <t>+75</t>
  </si>
  <si>
    <t>Oskar Emil Wavold</t>
  </si>
  <si>
    <t>Mathias Hybertsen</t>
  </si>
  <si>
    <t>Kamilla Storstein Grønnestad</t>
  </si>
  <si>
    <t>Emma Hald</t>
  </si>
  <si>
    <t>Celina Ramstad</t>
  </si>
  <si>
    <t>Breimsbygda IL</t>
  </si>
  <si>
    <t>Robert Andre Moldestad</t>
  </si>
  <si>
    <t>Bjarne Bergheim</t>
  </si>
  <si>
    <t>Lørenskog AK</t>
  </si>
  <si>
    <t>Tomas Erlandsen</t>
  </si>
  <si>
    <t>Ole-Kristoffer Sørland</t>
  </si>
  <si>
    <t>AK Bjørgvin</t>
  </si>
  <si>
    <t>Bettine Carlsen</t>
  </si>
  <si>
    <t>Tina Marita Kværnø</t>
  </si>
  <si>
    <t>Kim Aleksander Kværnø</t>
  </si>
  <si>
    <t>Runar Scheie</t>
  </si>
  <si>
    <t>IL Brodd</t>
  </si>
  <si>
    <t>Håkon Hjelle Roset</t>
  </si>
  <si>
    <t>Hans Sande</t>
  </si>
  <si>
    <t>Dennis Lauritsen</t>
  </si>
  <si>
    <t>Torstein Dæhlin</t>
  </si>
  <si>
    <t>Yvonne Holm</t>
  </si>
  <si>
    <t>Hillevåg AK</t>
  </si>
  <si>
    <t>Påmelding NM Junior og Norges Cup 2. runde 2016</t>
  </si>
  <si>
    <t>Deltakerliste NM Junior og Norges Cup 2. runde 2016</t>
  </si>
  <si>
    <t>Christiania AK</t>
  </si>
  <si>
    <t>Fredrik Kvist Gyllensten</t>
  </si>
  <si>
    <t>Chisom Okeke</t>
  </si>
  <si>
    <t>Tuva Fløysvik</t>
  </si>
  <si>
    <t>Andreas Klinkenberg</t>
  </si>
  <si>
    <t>Marcus Røed Frøyset</t>
  </si>
  <si>
    <t>Stine Grønning Finserås</t>
  </si>
  <si>
    <t>Øystein Aleksander Skauge</t>
  </si>
  <si>
    <t>Geir Amund Svan Hasle</t>
  </si>
  <si>
    <t>Oslo AK</t>
  </si>
  <si>
    <t>Emelie Førstemann Nilsen</t>
  </si>
  <si>
    <t>Ragnhild Haug Lillegård</t>
  </si>
  <si>
    <t>Rebecca Tiffin</t>
  </si>
  <si>
    <t>Trygve Stenrud Nilsen</t>
  </si>
  <si>
    <t>Martin Skauen</t>
  </si>
  <si>
    <t>Andreas Nordmo Skauen</t>
  </si>
  <si>
    <t>Geir Hestmann</t>
  </si>
  <si>
    <t>M5</t>
  </si>
  <si>
    <t>Aron Süssmann</t>
  </si>
  <si>
    <t>Johan Espedal</t>
  </si>
  <si>
    <t>Thomas Eide</t>
  </si>
  <si>
    <t>T &amp; IL National</t>
  </si>
  <si>
    <t>Amalie Melin</t>
  </si>
  <si>
    <t>Bjørn Christian Stabo-Eeg</t>
  </si>
  <si>
    <t>Mikkel Helle Sørum</t>
  </si>
  <si>
    <t>Leik Simon Aas</t>
  </si>
  <si>
    <t>Jarleif Amdal</t>
  </si>
  <si>
    <t>Vigrestad IK</t>
  </si>
  <si>
    <t>Marta Josefine Skretting</t>
  </si>
  <si>
    <t>Marta Josefiene Skretting</t>
  </si>
  <si>
    <t>Jone Stornes</t>
  </si>
  <si>
    <t>Jon Peter Ueland</t>
  </si>
  <si>
    <t>Aleksandr Tkachenko</t>
  </si>
  <si>
    <t>Sigurd Kristoffer Notøy</t>
  </si>
  <si>
    <t>Kristen Brosvik</t>
  </si>
  <si>
    <t>Bent Furevik</t>
  </si>
  <si>
    <t>John Nielsen</t>
  </si>
  <si>
    <t>Mehmet Alp Øzalp</t>
  </si>
  <si>
    <t>Eirin Nygren</t>
  </si>
  <si>
    <t>Daniel Roness</t>
  </si>
  <si>
    <t>Martin Wenstad Janssen</t>
  </si>
  <si>
    <t>Tom-Erik Lysenstøen</t>
  </si>
  <si>
    <t>Jens Graff</t>
  </si>
  <si>
    <t>Alexander Bahmanyar</t>
  </si>
  <si>
    <t>M4</t>
  </si>
  <si>
    <t>Johan Thonerud</t>
  </si>
  <si>
    <t>M6</t>
  </si>
  <si>
    <t>Sofie Prytz Løwer</t>
  </si>
  <si>
    <t>Ingvild Bang</t>
  </si>
  <si>
    <t>Kira Ingelsrudøyen</t>
  </si>
  <si>
    <t>K1</t>
  </si>
  <si>
    <t>Sebastian Farmen</t>
  </si>
  <si>
    <t>Aage Sletsjøe</t>
  </si>
  <si>
    <t>M9</t>
  </si>
  <si>
    <t>Julia Jordanger Loen</t>
  </si>
  <si>
    <t>Maithe Eilander</t>
  </si>
  <si>
    <t>Vilde Sårheim</t>
  </si>
  <si>
    <t>Leiv Arne  Støyva Sårheim</t>
  </si>
  <si>
    <t>Leiv Arne Støyva Sårheim</t>
  </si>
  <si>
    <t>Kim André Åndalen</t>
  </si>
  <si>
    <t>Kristian Holm</t>
  </si>
  <si>
    <t>Tor Kristoffer Klethagen</t>
  </si>
  <si>
    <t>Åsmund Rykhus</t>
  </si>
  <si>
    <t>GJøvik AK</t>
  </si>
  <si>
    <t>Eddy Knutshaug</t>
  </si>
  <si>
    <t>Simon B. Kværnø</t>
  </si>
  <si>
    <t>Gabriel Carvajal</t>
  </si>
  <si>
    <t>Kevin Lund</t>
  </si>
  <si>
    <t>Pulje 1 lørdag 12.03</t>
  </si>
  <si>
    <t>Pulje 2 lørdag 12.03</t>
  </si>
  <si>
    <t>Pulje 3 lørdag 12.03</t>
  </si>
  <si>
    <t>Pulje 4 lørdag 12.03</t>
  </si>
  <si>
    <t>Norges Cup lørdag</t>
  </si>
  <si>
    <t>Lørdag totalt</t>
  </si>
  <si>
    <t>Pulje 5 lørdag 12.03</t>
  </si>
  <si>
    <t>NM Junior lørdag</t>
  </si>
  <si>
    <t>Norges Cup søndag</t>
  </si>
  <si>
    <t xml:space="preserve">r </t>
  </si>
  <si>
    <t>Pulje 8 søndag 13.03</t>
  </si>
  <si>
    <t>Pulje 9 søndag 13.03</t>
  </si>
  <si>
    <t>Tysvær VK</t>
  </si>
  <si>
    <t>Alexander Kolstø Våge</t>
  </si>
  <si>
    <t>Pulje 6 lørdag 12.03</t>
  </si>
  <si>
    <t>Pulje 7 lørdag 13.03</t>
  </si>
  <si>
    <t>Anita Skimten Monsen</t>
  </si>
  <si>
    <t>Akexander Kolstø Våge</t>
  </si>
  <si>
    <t>Stephan Paulsen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</si>
</sst>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General;[Red]\-General"/>
    <numFmt numFmtId="167" formatCode="0.0000"/>
  </numFmts>
  <fonts count="33" x14ac:knownFonts="1">
    <font>
      <sz val="10"/>
      <name val="Arial"/>
    </font>
    <font>
      <b/>
      <sz val="11"/>
      <color indexed="10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i/>
      <sz val="12"/>
      <color indexed="18"/>
      <name val="Arial"/>
      <family val="2"/>
    </font>
    <font>
      <b/>
      <i/>
      <sz val="12"/>
      <color indexed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2"/>
      <name val="Times New Roman"/>
      <family val="1"/>
    </font>
    <font>
      <b/>
      <sz val="14"/>
      <name val="Times New Roman"/>
      <family val="1"/>
    </font>
    <font>
      <b/>
      <sz val="11"/>
      <color indexed="18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8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1" fillId="5" borderId="1" applyNumberFormat="0" applyAlignment="0" applyProtection="0"/>
    <xf numFmtId="0" fontId="3" fillId="6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7" fillId="0" borderId="2" applyNumberFormat="0" applyFill="0" applyAlignment="0" applyProtection="0"/>
    <xf numFmtId="0" fontId="8" fillId="7" borderId="3" applyNumberFormat="0" applyAlignment="0" applyProtection="0"/>
    <xf numFmtId="0" fontId="2" fillId="2" borderId="4" applyNumberFormat="0" applyFont="0" applyAlignment="0" applyProtection="0"/>
    <xf numFmtId="0" fontId="9" fillId="0" borderId="0"/>
    <xf numFmtId="0" fontId="9" fillId="0" borderId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5" borderId="9" applyNumberFormat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9" fillId="0" borderId="0" xfId="9"/>
    <xf numFmtId="0" fontId="19" fillId="0" borderId="10" xfId="10" applyFont="1" applyBorder="1" applyAlignment="1">
      <alignment horizontal="center"/>
    </xf>
    <xf numFmtId="0" fontId="19" fillId="0" borderId="11" xfId="10" applyFont="1" applyBorder="1" applyAlignment="1">
      <alignment horizontal="center"/>
    </xf>
    <xf numFmtId="165" fontId="19" fillId="0" borderId="11" xfId="10" applyNumberFormat="1" applyFont="1" applyBorder="1" applyAlignment="1">
      <alignment horizontal="center"/>
    </xf>
    <xf numFmtId="2" fontId="19" fillId="0" borderId="10" xfId="10" applyNumberFormat="1" applyFont="1" applyBorder="1" applyAlignment="1">
      <alignment horizontal="center"/>
    </xf>
    <xf numFmtId="0" fontId="19" fillId="0" borderId="12" xfId="10" applyFont="1" applyBorder="1" applyAlignment="1">
      <alignment horizontal="center"/>
    </xf>
    <xf numFmtId="0" fontId="19" fillId="0" borderId="13" xfId="10" applyFont="1" applyBorder="1" applyAlignment="1">
      <alignment horizontal="center"/>
    </xf>
    <xf numFmtId="0" fontId="19" fillId="0" borderId="14" xfId="10" applyFont="1" applyBorder="1" applyAlignment="1">
      <alignment horizontal="center"/>
    </xf>
    <xf numFmtId="0" fontId="19" fillId="0" borderId="15" xfId="10" applyFont="1" applyBorder="1" applyAlignment="1">
      <alignment horizontal="center"/>
    </xf>
    <xf numFmtId="165" fontId="19" fillId="0" borderId="15" xfId="10" applyNumberFormat="1" applyFont="1" applyBorder="1" applyAlignment="1">
      <alignment horizontal="center"/>
    </xf>
    <xf numFmtId="2" fontId="19" fillId="0" borderId="14" xfId="10" applyNumberFormat="1" applyFont="1" applyBorder="1" applyAlignment="1">
      <alignment horizontal="center"/>
    </xf>
    <xf numFmtId="0" fontId="19" fillId="0" borderId="16" xfId="10" applyFont="1" applyBorder="1" applyAlignment="1">
      <alignment horizontal="center"/>
    </xf>
    <xf numFmtId="0" fontId="19" fillId="0" borderId="17" xfId="10" applyFont="1" applyBorder="1" applyAlignment="1">
      <alignment horizontal="center"/>
    </xf>
    <xf numFmtId="0" fontId="19" fillId="0" borderId="18" xfId="10" applyFont="1" applyBorder="1" applyAlignment="1">
      <alignment horizontal="center"/>
    </xf>
    <xf numFmtId="167" fontId="20" fillId="0" borderId="0" xfId="10" applyNumberFormat="1" applyFont="1" applyBorder="1" applyAlignment="1">
      <alignment horizontal="left" vertical="center"/>
    </xf>
    <xf numFmtId="167" fontId="21" fillId="0" borderId="0" xfId="10" applyNumberFormat="1" applyFont="1" applyBorder="1" applyAlignment="1">
      <alignment horizontal="left" vertical="center"/>
    </xf>
    <xf numFmtId="0" fontId="22" fillId="0" borderId="19" xfId="9" applyFont="1" applyBorder="1" applyAlignment="1" applyProtection="1">
      <alignment vertical="center"/>
      <protection locked="0"/>
    </xf>
    <xf numFmtId="164" fontId="22" fillId="0" borderId="19" xfId="9" applyNumberFormat="1" applyFont="1" applyBorder="1" applyAlignment="1" applyProtection="1">
      <alignment horizontal="center" vertical="center"/>
      <protection locked="0"/>
    </xf>
    <xf numFmtId="0" fontId="22" fillId="0" borderId="19" xfId="9" applyFont="1" applyBorder="1" applyAlignment="1" applyProtection="1">
      <alignment horizontal="center" vertical="center"/>
      <protection locked="0"/>
    </xf>
    <xf numFmtId="0" fontId="22" fillId="0" borderId="19" xfId="9" quotePrefix="1" applyFont="1" applyBorder="1" applyAlignment="1" applyProtection="1">
      <alignment horizontal="center" vertical="center"/>
      <protection locked="0"/>
    </xf>
    <xf numFmtId="1" fontId="22" fillId="0" borderId="19" xfId="9" applyNumberFormat="1" applyFont="1" applyBorder="1"/>
    <xf numFmtId="1" fontId="22" fillId="0" borderId="19" xfId="9" applyNumberFormat="1" applyFont="1" applyBorder="1" applyAlignment="1">
      <alignment horizontal="right"/>
    </xf>
    <xf numFmtId="0" fontId="23" fillId="0" borderId="19" xfId="9" applyFont="1" applyBorder="1" applyAlignment="1" applyProtection="1">
      <alignment vertical="center"/>
      <protection locked="0"/>
    </xf>
    <xf numFmtId="164" fontId="23" fillId="0" borderId="19" xfId="9" applyNumberFormat="1" applyFont="1" applyBorder="1" applyAlignment="1" applyProtection="1">
      <alignment horizontal="center" vertical="center"/>
      <protection locked="0"/>
    </xf>
    <xf numFmtId="0" fontId="23" fillId="0" borderId="19" xfId="9" applyFont="1" applyBorder="1" applyAlignment="1" applyProtection="1">
      <alignment horizontal="center" vertical="center"/>
      <protection locked="0"/>
    </xf>
    <xf numFmtId="0" fontId="23" fillId="0" borderId="19" xfId="9" quotePrefix="1" applyFont="1" applyBorder="1" applyAlignment="1" applyProtection="1">
      <alignment horizontal="center" vertical="center"/>
      <protection locked="0"/>
    </xf>
    <xf numFmtId="0" fontId="22" fillId="0" borderId="19" xfId="9" applyFont="1" applyBorder="1" applyAlignment="1" applyProtection="1">
      <alignment horizontal="left" vertical="center"/>
      <protection locked="0"/>
    </xf>
    <xf numFmtId="0" fontId="24" fillId="0" borderId="19" xfId="9" applyFont="1" applyBorder="1" applyAlignment="1" applyProtection="1">
      <alignment vertical="center"/>
      <protection locked="0"/>
    </xf>
    <xf numFmtId="164" fontId="24" fillId="0" borderId="19" xfId="9" applyNumberFormat="1" applyFont="1" applyBorder="1" applyAlignment="1" applyProtection="1">
      <alignment horizontal="center" vertical="center"/>
      <protection locked="0"/>
    </xf>
    <xf numFmtId="0" fontId="24" fillId="0" borderId="19" xfId="9" applyFont="1" applyBorder="1" applyAlignment="1" applyProtection="1">
      <alignment horizontal="center" vertical="center"/>
      <protection locked="0"/>
    </xf>
    <xf numFmtId="0" fontId="24" fillId="0" borderId="19" xfId="9" quotePrefix="1" applyFont="1" applyBorder="1" applyAlignment="1" applyProtection="1">
      <alignment horizontal="center" vertical="center"/>
      <protection locked="0"/>
    </xf>
    <xf numFmtId="0" fontId="23" fillId="0" borderId="10" xfId="9" applyFont="1" applyBorder="1" applyAlignment="1">
      <alignment horizontal="center" wrapText="1"/>
    </xf>
    <xf numFmtId="1" fontId="23" fillId="0" borderId="19" xfId="9" applyNumberFormat="1" applyFont="1" applyBorder="1" applyAlignment="1">
      <alignment horizontal="right"/>
    </xf>
    <xf numFmtId="1" fontId="26" fillId="0" borderId="19" xfId="9" applyNumberFormat="1" applyFont="1" applyBorder="1" applyAlignment="1">
      <alignment horizontal="right"/>
    </xf>
    <xf numFmtId="0" fontId="23" fillId="0" borderId="14" xfId="9" applyFont="1" applyBorder="1" applyAlignment="1">
      <alignment horizontal="center"/>
    </xf>
    <xf numFmtId="0" fontId="23" fillId="0" borderId="20" xfId="10" applyFont="1" applyBorder="1" applyAlignment="1" applyProtection="1">
      <alignment horizontal="center" vertical="center"/>
      <protection locked="0"/>
    </xf>
    <xf numFmtId="0" fontId="23" fillId="0" borderId="21" xfId="10" applyFont="1" applyBorder="1" applyAlignment="1" applyProtection="1">
      <alignment horizontal="right" vertical="center"/>
      <protection locked="0"/>
    </xf>
    <xf numFmtId="2" fontId="23" fillId="0" borderId="20" xfId="10" applyNumberFormat="1" applyFont="1" applyBorder="1" applyAlignment="1" applyProtection="1">
      <alignment horizontal="right" vertical="center"/>
      <protection locked="0"/>
    </xf>
    <xf numFmtId="164" fontId="23" fillId="0" borderId="20" xfId="10" applyNumberFormat="1" applyFont="1" applyBorder="1" applyAlignment="1" applyProtection="1">
      <alignment horizontal="center" vertical="center"/>
      <protection locked="0"/>
    </xf>
    <xf numFmtId="1" fontId="23" fillId="0" borderId="20" xfId="10" applyNumberFormat="1" applyFont="1" applyBorder="1" applyAlignment="1" applyProtection="1">
      <alignment horizontal="center" vertical="center"/>
      <protection locked="0"/>
    </xf>
    <xf numFmtId="0" fontId="23" fillId="0" borderId="20" xfId="10" applyFont="1" applyBorder="1" applyAlignment="1" applyProtection="1">
      <alignment vertical="center"/>
      <protection locked="0"/>
    </xf>
    <xf numFmtId="166" fontId="22" fillId="0" borderId="22" xfId="10" applyNumberFormat="1" applyFont="1" applyBorder="1" applyAlignment="1" applyProtection="1">
      <alignment horizontal="center" vertical="center"/>
      <protection locked="0"/>
    </xf>
    <xf numFmtId="166" fontId="22" fillId="0" borderId="23" xfId="10" applyNumberFormat="1" applyFont="1" applyBorder="1" applyAlignment="1" applyProtection="1">
      <alignment horizontal="center" vertical="center"/>
      <protection locked="0"/>
    </xf>
    <xf numFmtId="166" fontId="22" fillId="0" borderId="24" xfId="10" applyNumberFormat="1" applyFont="1" applyBorder="1" applyAlignment="1" applyProtection="1">
      <alignment horizontal="center" vertical="center"/>
      <protection locked="0"/>
    </xf>
    <xf numFmtId="0" fontId="23" fillId="0" borderId="20" xfId="10" applyFont="1" applyBorder="1" applyAlignment="1" applyProtection="1">
      <alignment horizontal="right" vertical="center"/>
      <protection locked="0"/>
    </xf>
    <xf numFmtId="2" fontId="23" fillId="0" borderId="20" xfId="10" quotePrefix="1" applyNumberFormat="1" applyFont="1" applyBorder="1" applyAlignment="1" applyProtection="1">
      <alignment horizontal="right" vertical="center"/>
      <protection locked="0"/>
    </xf>
    <xf numFmtId="166" fontId="22" fillId="0" borderId="25" xfId="10" applyNumberFormat="1" applyFont="1" applyBorder="1" applyAlignment="1" applyProtection="1">
      <alignment horizontal="center" vertical="center"/>
      <protection locked="0"/>
    </xf>
    <xf numFmtId="0" fontId="26" fillId="0" borderId="21" xfId="10" quotePrefix="1" applyFont="1" applyBorder="1" applyAlignment="1" applyProtection="1">
      <alignment horizontal="right" vertical="center"/>
      <protection locked="0"/>
    </xf>
    <xf numFmtId="2" fontId="26" fillId="0" borderId="20" xfId="10" applyNumberFormat="1" applyFont="1" applyBorder="1" applyAlignment="1" applyProtection="1">
      <alignment horizontal="right" vertical="center"/>
      <protection locked="0"/>
    </xf>
    <xf numFmtId="0" fontId="26" fillId="0" borderId="20" xfId="10" applyFont="1" applyBorder="1" applyAlignment="1" applyProtection="1">
      <alignment horizontal="center" vertical="center"/>
      <protection locked="0"/>
    </xf>
    <xf numFmtId="164" fontId="26" fillId="0" borderId="20" xfId="10" applyNumberFormat="1" applyFont="1" applyBorder="1" applyAlignment="1" applyProtection="1">
      <alignment horizontal="center" vertical="center"/>
      <protection locked="0"/>
    </xf>
    <xf numFmtId="1" fontId="26" fillId="0" borderId="20" xfId="10" applyNumberFormat="1" applyFont="1" applyBorder="1" applyAlignment="1" applyProtection="1">
      <alignment horizontal="center" vertical="center"/>
      <protection locked="0"/>
    </xf>
    <xf numFmtId="0" fontId="26" fillId="0" borderId="20" xfId="10" applyFont="1" applyBorder="1" applyAlignment="1" applyProtection="1">
      <alignment vertical="center"/>
      <protection locked="0"/>
    </xf>
    <xf numFmtId="0" fontId="23" fillId="0" borderId="21" xfId="10" quotePrefix="1" applyFont="1" applyBorder="1" applyAlignment="1" applyProtection="1">
      <alignment horizontal="right" vertical="center"/>
      <protection locked="0"/>
    </xf>
    <xf numFmtId="0" fontId="29" fillId="0" borderId="20" xfId="10" applyFont="1" applyBorder="1" applyAlignment="1" applyProtection="1">
      <alignment vertical="center"/>
      <protection locked="0"/>
    </xf>
    <xf numFmtId="166" fontId="22" fillId="0" borderId="26" xfId="10" applyNumberFormat="1" applyFont="1" applyBorder="1" applyAlignment="1" applyProtection="1">
      <alignment horizontal="center" vertical="center"/>
      <protection locked="0"/>
    </xf>
    <xf numFmtId="166" fontId="22" fillId="0" borderId="27" xfId="10" applyNumberFormat="1" applyFont="1" applyBorder="1" applyAlignment="1" applyProtection="1">
      <alignment horizontal="center" vertical="center"/>
      <protection locked="0"/>
    </xf>
    <xf numFmtId="166" fontId="22" fillId="0" borderId="28" xfId="10" applyNumberFormat="1" applyFont="1" applyBorder="1" applyAlignment="1" applyProtection="1">
      <alignment horizontal="center" vertical="center"/>
      <protection locked="0"/>
    </xf>
    <xf numFmtId="166" fontId="22" fillId="0" borderId="29" xfId="10" applyNumberFormat="1" applyFont="1" applyBorder="1" applyAlignment="1" applyProtection="1">
      <alignment horizontal="center" vertical="center"/>
      <protection locked="0"/>
    </xf>
    <xf numFmtId="0" fontId="26" fillId="0" borderId="30" xfId="10" quotePrefix="1" applyFont="1" applyBorder="1" applyAlignment="1" applyProtection="1">
      <alignment horizontal="right" vertical="center"/>
      <protection locked="0"/>
    </xf>
    <xf numFmtId="2" fontId="26" fillId="0" borderId="31" xfId="10" applyNumberFormat="1" applyFont="1" applyBorder="1" applyAlignment="1" applyProtection="1">
      <alignment horizontal="right" vertical="center"/>
      <protection locked="0"/>
    </xf>
    <xf numFmtId="0" fontId="26" fillId="0" borderId="31" xfId="10" applyFont="1" applyBorder="1" applyAlignment="1" applyProtection="1">
      <alignment horizontal="center" vertical="center"/>
      <protection locked="0"/>
    </xf>
    <xf numFmtId="164" fontId="26" fillId="0" borderId="31" xfId="10" applyNumberFormat="1" applyFont="1" applyBorder="1" applyAlignment="1" applyProtection="1">
      <alignment horizontal="center" vertical="center"/>
      <protection locked="0"/>
    </xf>
    <xf numFmtId="0" fontId="26" fillId="0" borderId="31" xfId="10" applyFont="1" applyBorder="1" applyAlignment="1" applyProtection="1">
      <alignment vertical="center"/>
      <protection locked="0"/>
    </xf>
    <xf numFmtId="1" fontId="22" fillId="0" borderId="32" xfId="9" applyNumberFormat="1" applyFont="1" applyBorder="1"/>
    <xf numFmtId="0" fontId="30" fillId="0" borderId="20" xfId="10" applyFont="1" applyBorder="1" applyAlignment="1" applyProtection="1">
      <alignment vertical="center"/>
      <protection locked="0"/>
    </xf>
    <xf numFmtId="0" fontId="24" fillId="8" borderId="19" xfId="9" applyFont="1" applyFill="1" applyBorder="1" applyAlignment="1" applyProtection="1">
      <alignment vertical="center"/>
      <protection locked="0"/>
    </xf>
    <xf numFmtId="0" fontId="31" fillId="0" borderId="20" xfId="10" applyFont="1" applyBorder="1" applyAlignment="1" applyProtection="1">
      <alignment vertical="center"/>
      <protection locked="0"/>
    </xf>
    <xf numFmtId="0" fontId="22" fillId="8" borderId="19" xfId="9" applyFont="1" applyFill="1" applyBorder="1" applyAlignment="1" applyProtection="1">
      <alignment vertical="center"/>
      <protection locked="0"/>
    </xf>
    <xf numFmtId="0" fontId="32" fillId="0" borderId="0" xfId="0" applyFont="1"/>
    <xf numFmtId="0" fontId="25" fillId="0" borderId="33" xfId="9" applyFont="1" applyBorder="1" applyAlignment="1">
      <alignment horizontal="center"/>
    </xf>
    <xf numFmtId="0" fontId="25" fillId="0" borderId="34" xfId="9" applyFont="1" applyBorder="1" applyAlignment="1">
      <alignment horizontal="center"/>
    </xf>
    <xf numFmtId="0" fontId="25" fillId="0" borderId="35" xfId="9" applyFont="1" applyBorder="1" applyAlignment="1">
      <alignment horizontal="center"/>
    </xf>
    <xf numFmtId="0" fontId="23" fillId="0" borderId="15" xfId="9" applyFont="1" applyBorder="1" applyAlignment="1">
      <alignment horizontal="center"/>
    </xf>
    <xf numFmtId="0" fontId="23" fillId="0" borderId="36" xfId="9" applyFont="1" applyBorder="1" applyAlignment="1">
      <alignment horizontal="center"/>
    </xf>
    <xf numFmtId="0" fontId="23" fillId="0" borderId="37" xfId="9" applyFont="1" applyBorder="1" applyAlignment="1">
      <alignment horizontal="center"/>
    </xf>
    <xf numFmtId="0" fontId="23" fillId="0" borderId="38" xfId="9" applyFont="1" applyBorder="1" applyAlignment="1">
      <alignment horizontal="center" vertical="center"/>
    </xf>
    <xf numFmtId="0" fontId="23" fillId="0" borderId="14" xfId="9" applyFont="1" applyBorder="1" applyAlignment="1">
      <alignment horizontal="center" vertical="center"/>
    </xf>
    <xf numFmtId="0" fontId="27" fillId="0" borderId="20" xfId="10" applyFont="1" applyBorder="1" applyAlignment="1" applyProtection="1">
      <alignment horizontal="center" vertical="center"/>
      <protection locked="0"/>
    </xf>
    <xf numFmtId="0" fontId="27" fillId="0" borderId="39" xfId="10" applyFont="1" applyBorder="1" applyAlignment="1" applyProtection="1">
      <alignment horizontal="center" vertical="center"/>
      <protection locked="0"/>
    </xf>
    <xf numFmtId="0" fontId="27" fillId="0" borderId="40" xfId="10" applyFont="1" applyBorder="1" applyAlignment="1" applyProtection="1">
      <alignment horizontal="center" vertical="center"/>
      <protection locked="0"/>
    </xf>
    <xf numFmtId="0" fontId="28" fillId="0" borderId="20" xfId="10" applyFont="1" applyBorder="1" applyAlignment="1" applyProtection="1">
      <alignment horizontal="center" vertical="center"/>
      <protection locked="0"/>
    </xf>
    <xf numFmtId="0" fontId="28" fillId="0" borderId="40" xfId="10" applyFont="1" applyBorder="1" applyAlignment="1" applyProtection="1">
      <alignment horizontal="center" vertical="center"/>
      <protection locked="0"/>
    </xf>
    <xf numFmtId="0" fontId="28" fillId="0" borderId="39" xfId="10" applyFont="1" applyBorder="1" applyAlignment="1" applyProtection="1">
      <alignment horizontal="center" vertical="center"/>
      <protection locked="0"/>
    </xf>
    <xf numFmtId="0" fontId="18" fillId="0" borderId="33" xfId="10" applyFont="1" applyBorder="1" applyAlignment="1">
      <alignment horizontal="center"/>
    </xf>
    <xf numFmtId="0" fontId="18" fillId="0" borderId="34" xfId="10" applyFont="1" applyBorder="1" applyAlignment="1">
      <alignment horizontal="center"/>
    </xf>
    <xf numFmtId="0" fontId="18" fillId="0" borderId="35" xfId="10" applyFont="1" applyBorder="1" applyAlignment="1">
      <alignment horizontal="center"/>
    </xf>
  </cellXfs>
  <cellStyles count="20">
    <cellStyle name="Beregning" xfId="1" builtinId="22" customBuiltin="1"/>
    <cellStyle name="Dårlig" xfId="2" builtinId="27" customBuiltin="1"/>
    <cellStyle name="Forklarende tekst" xfId="3" builtinId="53" customBuiltin="1"/>
    <cellStyle name="God" xfId="4" builtinId="26" customBuiltin="1"/>
    <cellStyle name="Inndata" xfId="5" builtinId="20" customBuiltin="1"/>
    <cellStyle name="Koblet celle" xfId="6" builtinId="24" customBuiltin="1"/>
    <cellStyle name="Kontrollcelle" xfId="7" builtinId="23" customBuiltin="1"/>
    <cellStyle name="Merknad" xfId="8" builtinId="10" customBuiltin="1"/>
    <cellStyle name="Normal" xfId="0" builtinId="0"/>
    <cellStyle name="Normal_Sheet1" xfId="9"/>
    <cellStyle name="Normal_Sheet2" xfId="10"/>
    <cellStyle name="Nøytral" xfId="11" builtinId="28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Tittel" xfId="16" builtinId="15" customBuiltin="1"/>
    <cellStyle name="Totalt" xfId="17" builtinId="25" customBuiltin="1"/>
    <cellStyle name="Utdata" xfId="18" builtinId="21" customBuiltin="1"/>
    <cellStyle name="Varselteks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B1" zoomScaleNormal="100" workbookViewId="0">
      <pane ySplit="3" topLeftCell="A49" activePane="bottomLeft" state="frozen"/>
      <selection pane="bottomLeft" activeCell="G60" sqref="G60"/>
    </sheetView>
  </sheetViews>
  <sheetFormatPr baseColWidth="10" defaultColWidth="9.140625" defaultRowHeight="12.75" x14ac:dyDescent="0.2"/>
  <cols>
    <col min="1" max="1" width="2.28515625" customWidth="1"/>
    <col min="2" max="2" width="20.42578125" customWidth="1"/>
    <col min="3" max="3" width="25.140625" bestFit="1" customWidth="1"/>
    <col min="4" max="4" width="13.7109375" customWidth="1"/>
    <col min="5" max="6" width="6.28515625" customWidth="1"/>
    <col min="7" max="7" width="5.7109375" customWidth="1"/>
    <col min="8" max="9" width="5" customWidth="1"/>
    <col min="10" max="10" width="4.7109375" customWidth="1"/>
  </cols>
  <sheetData>
    <row r="1" spans="1:15" ht="18.75" x14ac:dyDescent="0.3">
      <c r="A1" s="1"/>
      <c r="B1" s="71" t="s">
        <v>92</v>
      </c>
      <c r="C1" s="72"/>
      <c r="D1" s="72"/>
      <c r="E1" s="72"/>
      <c r="F1" s="72"/>
      <c r="G1" s="72"/>
      <c r="H1" s="72"/>
      <c r="I1" s="72"/>
      <c r="J1" s="73"/>
    </row>
    <row r="2" spans="1:15" ht="14.25" x14ac:dyDescent="0.2">
      <c r="A2" s="1"/>
      <c r="B2" s="77" t="s">
        <v>29</v>
      </c>
      <c r="C2" s="77" t="s">
        <v>3</v>
      </c>
      <c r="D2" s="77" t="s">
        <v>30</v>
      </c>
      <c r="E2" s="77" t="s">
        <v>31</v>
      </c>
      <c r="F2" s="77" t="s">
        <v>32</v>
      </c>
      <c r="G2" s="74"/>
      <c r="H2" s="75"/>
      <c r="I2" s="76"/>
      <c r="J2" s="32" t="s">
        <v>43</v>
      </c>
    </row>
    <row r="3" spans="1:15" ht="14.25" x14ac:dyDescent="0.2">
      <c r="A3" s="1"/>
      <c r="B3" s="78"/>
      <c r="C3" s="78"/>
      <c r="D3" s="78"/>
      <c r="E3" s="78"/>
      <c r="F3" s="78"/>
      <c r="G3" s="33" t="s">
        <v>44</v>
      </c>
      <c r="H3" s="34" t="s">
        <v>39</v>
      </c>
      <c r="I3" s="33" t="s">
        <v>40</v>
      </c>
      <c r="J3" s="35" t="s">
        <v>42</v>
      </c>
    </row>
    <row r="4" spans="1:15" ht="15" x14ac:dyDescent="0.25">
      <c r="A4" s="1"/>
      <c r="B4" s="17" t="s">
        <v>80</v>
      </c>
      <c r="C4" s="17" t="s">
        <v>81</v>
      </c>
      <c r="D4" s="18">
        <v>35898</v>
      </c>
      <c r="E4" s="19" t="s">
        <v>23</v>
      </c>
      <c r="F4" s="20">
        <v>53</v>
      </c>
      <c r="G4" s="21">
        <v>1</v>
      </c>
      <c r="H4" s="21"/>
      <c r="I4" s="21">
        <f t="shared" ref="I4:I20" si="0">SUM(G4:H4)</f>
        <v>1</v>
      </c>
      <c r="J4" s="22"/>
    </row>
    <row r="5" spans="1:15" ht="15" x14ac:dyDescent="0.25">
      <c r="A5" s="1"/>
      <c r="B5" s="17" t="s">
        <v>80</v>
      </c>
      <c r="C5" s="17" t="s">
        <v>72</v>
      </c>
      <c r="D5" s="18">
        <v>35431</v>
      </c>
      <c r="E5" s="19" t="s">
        <v>23</v>
      </c>
      <c r="F5" s="20">
        <v>63</v>
      </c>
      <c r="G5" s="21">
        <v>1</v>
      </c>
      <c r="H5" s="21"/>
      <c r="I5" s="21">
        <f t="shared" si="0"/>
        <v>1</v>
      </c>
      <c r="J5" s="22"/>
    </row>
    <row r="6" spans="1:15" ht="15" x14ac:dyDescent="0.25">
      <c r="A6" s="1"/>
      <c r="B6" s="17" t="s">
        <v>80</v>
      </c>
      <c r="C6" s="17" t="s">
        <v>127</v>
      </c>
      <c r="D6" s="18">
        <v>35850</v>
      </c>
      <c r="E6" s="19" t="s">
        <v>22</v>
      </c>
      <c r="F6" s="20">
        <v>77</v>
      </c>
      <c r="G6" s="21">
        <v>1</v>
      </c>
      <c r="H6" s="21"/>
      <c r="I6" s="21">
        <f t="shared" si="0"/>
        <v>1</v>
      </c>
      <c r="J6" s="22"/>
    </row>
    <row r="7" spans="1:15" ht="15" x14ac:dyDescent="0.25">
      <c r="A7" s="1"/>
      <c r="B7" s="17" t="s">
        <v>80</v>
      </c>
      <c r="C7" s="17" t="s">
        <v>128</v>
      </c>
      <c r="D7" s="18">
        <v>36608</v>
      </c>
      <c r="E7" s="19" t="s">
        <v>21</v>
      </c>
      <c r="F7" s="20">
        <v>105</v>
      </c>
      <c r="G7" s="21">
        <v>1</v>
      </c>
      <c r="H7" s="21"/>
      <c r="I7" s="21">
        <f t="shared" si="0"/>
        <v>1</v>
      </c>
      <c r="J7" s="22"/>
    </row>
    <row r="8" spans="1:15" ht="15" x14ac:dyDescent="0.25">
      <c r="A8" s="1"/>
      <c r="B8" s="23" t="s">
        <v>80</v>
      </c>
      <c r="C8" s="23" t="s">
        <v>33</v>
      </c>
      <c r="D8" s="24"/>
      <c r="E8" s="25"/>
      <c r="F8" s="26"/>
      <c r="G8" s="21">
        <f>SUM(G4:G5)</f>
        <v>2</v>
      </c>
      <c r="H8" s="21">
        <f>SUM(H4:H5)</f>
        <v>0</v>
      </c>
      <c r="I8" s="21">
        <f t="shared" si="0"/>
        <v>2</v>
      </c>
      <c r="J8" s="21">
        <f>SUM(J4:J5)</f>
        <v>0</v>
      </c>
    </row>
    <row r="9" spans="1:15" ht="15" x14ac:dyDescent="0.25">
      <c r="A9" s="1"/>
      <c r="B9" s="23" t="s">
        <v>80</v>
      </c>
      <c r="C9" s="23" t="s">
        <v>47</v>
      </c>
      <c r="D9" s="24"/>
      <c r="E9" s="25"/>
      <c r="F9" s="26"/>
      <c r="G9" s="21">
        <f>SUM(G6:G7)</f>
        <v>2</v>
      </c>
      <c r="H9" s="21">
        <f>SUM(H6:H7)</f>
        <v>0</v>
      </c>
      <c r="I9" s="21">
        <f t="shared" si="0"/>
        <v>2</v>
      </c>
      <c r="J9" s="21">
        <f>SUM(J6:J7)</f>
        <v>0</v>
      </c>
    </row>
    <row r="10" spans="1:15" ht="15" x14ac:dyDescent="0.25">
      <c r="A10" s="1"/>
      <c r="B10" s="23" t="s">
        <v>80</v>
      </c>
      <c r="C10" s="23" t="s">
        <v>34</v>
      </c>
      <c r="D10" s="24"/>
      <c r="E10" s="25"/>
      <c r="F10" s="26"/>
      <c r="G10" s="21">
        <f>SUM(G8:G9)</f>
        <v>4</v>
      </c>
      <c r="H10" s="21">
        <f>SUM(H8:H9)</f>
        <v>0</v>
      </c>
      <c r="I10" s="21">
        <f t="shared" si="0"/>
        <v>4</v>
      </c>
      <c r="J10" s="21">
        <f>SUM(J8:J9)</f>
        <v>0</v>
      </c>
      <c r="O10" t="s">
        <v>27</v>
      </c>
    </row>
    <row r="11" spans="1:15" ht="15" x14ac:dyDescent="0.25">
      <c r="A11" s="1"/>
      <c r="B11" s="17" t="s">
        <v>74</v>
      </c>
      <c r="C11" s="17" t="s">
        <v>148</v>
      </c>
      <c r="D11" s="18">
        <v>37315</v>
      </c>
      <c r="E11" s="19" t="s">
        <v>25</v>
      </c>
      <c r="F11" s="20">
        <v>58</v>
      </c>
      <c r="G11" s="21">
        <v>1</v>
      </c>
      <c r="H11" s="21"/>
      <c r="I11" s="21">
        <f>SUM(G11:H11)</f>
        <v>1</v>
      </c>
      <c r="J11" s="22"/>
    </row>
    <row r="12" spans="1:15" ht="15" x14ac:dyDescent="0.25">
      <c r="A12" s="1"/>
      <c r="B12" s="17" t="s">
        <v>74</v>
      </c>
      <c r="C12" s="17" t="s">
        <v>149</v>
      </c>
      <c r="D12" s="18">
        <v>36487</v>
      </c>
      <c r="E12" s="19" t="s">
        <v>25</v>
      </c>
      <c r="F12" s="20">
        <v>58</v>
      </c>
      <c r="G12" s="21">
        <v>1</v>
      </c>
      <c r="H12" s="21"/>
      <c r="I12" s="21">
        <f>SUM(G12:H12)</f>
        <v>1</v>
      </c>
      <c r="J12" s="22"/>
    </row>
    <row r="13" spans="1:15" ht="15" x14ac:dyDescent="0.25">
      <c r="A13" s="1"/>
      <c r="B13" s="17" t="s">
        <v>74</v>
      </c>
      <c r="C13" s="17" t="s">
        <v>150</v>
      </c>
      <c r="D13" s="18">
        <v>36700</v>
      </c>
      <c r="E13" s="19" t="s">
        <v>25</v>
      </c>
      <c r="F13" s="20">
        <v>69</v>
      </c>
      <c r="G13" s="21">
        <v>1</v>
      </c>
      <c r="H13" s="21"/>
      <c r="I13" s="21">
        <f>SUM(G13:H13)</f>
        <v>1</v>
      </c>
      <c r="J13" s="22"/>
    </row>
    <row r="14" spans="1:15" ht="15" x14ac:dyDescent="0.25">
      <c r="A14" s="1"/>
      <c r="B14" s="17" t="s">
        <v>74</v>
      </c>
      <c r="C14" s="17" t="s">
        <v>75</v>
      </c>
      <c r="D14" s="18">
        <v>36529</v>
      </c>
      <c r="E14" s="19" t="s">
        <v>21</v>
      </c>
      <c r="F14" s="20">
        <v>62</v>
      </c>
      <c r="G14" s="21">
        <v>1</v>
      </c>
      <c r="H14" s="21"/>
      <c r="I14" s="21">
        <f>SUM(G14:H14)</f>
        <v>1</v>
      </c>
      <c r="J14" s="22"/>
    </row>
    <row r="15" spans="1:15" ht="15" x14ac:dyDescent="0.25">
      <c r="A15" s="1"/>
      <c r="B15" s="17" t="s">
        <v>74</v>
      </c>
      <c r="C15" s="17" t="s">
        <v>76</v>
      </c>
      <c r="D15" s="18">
        <v>35261</v>
      </c>
      <c r="E15" s="19" t="s">
        <v>22</v>
      </c>
      <c r="F15" s="20">
        <v>85</v>
      </c>
      <c r="G15" s="21">
        <v>1</v>
      </c>
      <c r="H15" s="21"/>
      <c r="I15" s="21">
        <f t="shared" si="0"/>
        <v>1</v>
      </c>
      <c r="J15" s="22"/>
    </row>
    <row r="16" spans="1:15" ht="15" x14ac:dyDescent="0.25">
      <c r="A16" s="1"/>
      <c r="B16" s="17" t="s">
        <v>74</v>
      </c>
      <c r="C16" s="17" t="s">
        <v>79</v>
      </c>
      <c r="D16" s="18">
        <v>36029</v>
      </c>
      <c r="E16" s="19" t="s">
        <v>22</v>
      </c>
      <c r="F16" s="20">
        <v>105</v>
      </c>
      <c r="G16" s="21">
        <v>1</v>
      </c>
      <c r="H16" s="21"/>
      <c r="I16" s="21">
        <f t="shared" si="0"/>
        <v>1</v>
      </c>
      <c r="J16" s="22"/>
    </row>
    <row r="17" spans="1:15" ht="15" x14ac:dyDescent="0.25">
      <c r="A17" s="1"/>
      <c r="B17" s="17" t="s">
        <v>74</v>
      </c>
      <c r="C17" s="17" t="s">
        <v>151</v>
      </c>
      <c r="D17" s="18">
        <v>36841</v>
      </c>
      <c r="E17" s="19" t="s">
        <v>21</v>
      </c>
      <c r="F17" s="20" t="s">
        <v>28</v>
      </c>
      <c r="G17" s="21">
        <v>1</v>
      </c>
      <c r="H17" s="21"/>
      <c r="I17" s="21">
        <f t="shared" si="0"/>
        <v>1</v>
      </c>
      <c r="J17" s="22"/>
    </row>
    <row r="18" spans="1:15" ht="15" x14ac:dyDescent="0.25">
      <c r="A18" s="1"/>
      <c r="B18" s="23" t="s">
        <v>74</v>
      </c>
      <c r="C18" s="23" t="s">
        <v>33</v>
      </c>
      <c r="D18" s="24"/>
      <c r="E18" s="25"/>
      <c r="F18" s="26"/>
      <c r="G18" s="21">
        <f>SUM(G11:G13)</f>
        <v>3</v>
      </c>
      <c r="H18" s="21">
        <f>SUM(H11:H13)</f>
        <v>0</v>
      </c>
      <c r="I18" s="21">
        <f>SUM(G18:H18)</f>
        <v>3</v>
      </c>
      <c r="J18" s="21">
        <f>SUM(J11:J13)</f>
        <v>0</v>
      </c>
    </row>
    <row r="19" spans="1:15" ht="15" x14ac:dyDescent="0.25">
      <c r="A19" s="1"/>
      <c r="B19" s="23" t="s">
        <v>74</v>
      </c>
      <c r="C19" s="23" t="s">
        <v>47</v>
      </c>
      <c r="D19" s="24"/>
      <c r="E19" s="25"/>
      <c r="F19" s="26"/>
      <c r="G19" s="21">
        <f>SUM(G14:G17)</f>
        <v>4</v>
      </c>
      <c r="H19" s="21">
        <f>SUM(H14:H17)</f>
        <v>0</v>
      </c>
      <c r="I19" s="21">
        <f t="shared" si="0"/>
        <v>4</v>
      </c>
      <c r="J19" s="21">
        <f>SUM(J14:J17)</f>
        <v>0</v>
      </c>
    </row>
    <row r="20" spans="1:15" ht="15" x14ac:dyDescent="0.25">
      <c r="A20" s="1"/>
      <c r="B20" s="23" t="s">
        <v>74</v>
      </c>
      <c r="C20" s="23" t="s">
        <v>34</v>
      </c>
      <c r="D20" s="24"/>
      <c r="E20" s="25"/>
      <c r="F20" s="26"/>
      <c r="G20" s="21">
        <f>SUM(G18:G19)</f>
        <v>7</v>
      </c>
      <c r="H20" s="21">
        <f>SUM(H18:H19)</f>
        <v>0</v>
      </c>
      <c r="I20" s="21">
        <f t="shared" si="0"/>
        <v>7</v>
      </c>
      <c r="J20" s="21">
        <f>SUM(J18:J19)</f>
        <v>0</v>
      </c>
      <c r="O20" t="s">
        <v>27</v>
      </c>
    </row>
    <row r="21" spans="1:15" ht="15" x14ac:dyDescent="0.25">
      <c r="A21" s="1"/>
      <c r="B21" s="28" t="s">
        <v>94</v>
      </c>
      <c r="C21" s="28" t="s">
        <v>95</v>
      </c>
      <c r="D21" s="29">
        <v>32995</v>
      </c>
      <c r="E21" s="30" t="s">
        <v>20</v>
      </c>
      <c r="F21" s="31">
        <v>77</v>
      </c>
      <c r="G21" s="21"/>
      <c r="H21" s="21">
        <v>1</v>
      </c>
      <c r="I21" s="21">
        <f t="shared" ref="I21:I46" si="1">SUM(G21:H21)</f>
        <v>1</v>
      </c>
      <c r="J21" s="22"/>
    </row>
    <row r="22" spans="1:15" ht="15" x14ac:dyDescent="0.25">
      <c r="A22" s="1"/>
      <c r="B22" s="28" t="s">
        <v>94</v>
      </c>
      <c r="C22" s="28" t="s">
        <v>96</v>
      </c>
      <c r="D22" s="29">
        <v>33853</v>
      </c>
      <c r="E22" s="30" t="s">
        <v>20</v>
      </c>
      <c r="F22" s="31">
        <v>94</v>
      </c>
      <c r="G22" s="21"/>
      <c r="H22" s="21">
        <v>1</v>
      </c>
      <c r="I22" s="21">
        <f>SUM(G22:H22)</f>
        <v>1</v>
      </c>
      <c r="J22" s="22"/>
    </row>
    <row r="23" spans="1:15" ht="15" x14ac:dyDescent="0.25">
      <c r="A23" s="1"/>
      <c r="B23" s="23" t="s">
        <v>94</v>
      </c>
      <c r="C23" s="23" t="s">
        <v>47</v>
      </c>
      <c r="D23" s="24"/>
      <c r="E23" s="25"/>
      <c r="F23" s="26"/>
      <c r="G23" s="21">
        <f>SUM(G21:G22)</f>
        <v>0</v>
      </c>
      <c r="H23" s="21">
        <f>SUM(H21:H22)</f>
        <v>2</v>
      </c>
      <c r="I23" s="21">
        <f>SUM(G23:H23)</f>
        <v>2</v>
      </c>
      <c r="J23" s="21">
        <f>SUM(J21:J22)</f>
        <v>0</v>
      </c>
    </row>
    <row r="24" spans="1:15" ht="15" x14ac:dyDescent="0.25">
      <c r="A24" s="1"/>
      <c r="B24" s="23" t="s">
        <v>94</v>
      </c>
      <c r="C24" s="23" t="s">
        <v>34</v>
      </c>
      <c r="D24" s="24"/>
      <c r="E24" s="25"/>
      <c r="F24" s="26"/>
      <c r="G24" s="21">
        <f>SUM(G23:G23)</f>
        <v>0</v>
      </c>
      <c r="H24" s="21">
        <f>SUM(H23:H23)</f>
        <v>2</v>
      </c>
      <c r="I24" s="21">
        <f t="shared" si="1"/>
        <v>2</v>
      </c>
      <c r="J24" s="21">
        <f>SUM(J23:J23)</f>
        <v>0</v>
      </c>
    </row>
    <row r="25" spans="1:15" ht="15" x14ac:dyDescent="0.25">
      <c r="A25" s="1"/>
      <c r="B25" s="17" t="s">
        <v>55</v>
      </c>
      <c r="C25" s="17" t="s">
        <v>62</v>
      </c>
      <c r="D25" s="18">
        <v>36232</v>
      </c>
      <c r="E25" s="19" t="s">
        <v>25</v>
      </c>
      <c r="F25" s="20">
        <v>75</v>
      </c>
      <c r="G25" s="21">
        <v>1</v>
      </c>
      <c r="H25" s="21"/>
      <c r="I25" s="21">
        <f t="shared" si="1"/>
        <v>1</v>
      </c>
      <c r="J25" s="22"/>
    </row>
    <row r="26" spans="1:15" ht="15" x14ac:dyDescent="0.25">
      <c r="A26" s="1"/>
      <c r="B26" s="17" t="s">
        <v>55</v>
      </c>
      <c r="C26" s="17" t="s">
        <v>61</v>
      </c>
      <c r="D26" s="18">
        <v>35920</v>
      </c>
      <c r="E26" s="19" t="s">
        <v>22</v>
      </c>
      <c r="F26" s="20" t="s">
        <v>28</v>
      </c>
      <c r="G26" s="21">
        <v>1</v>
      </c>
      <c r="H26" s="21"/>
      <c r="I26" s="21">
        <f t="shared" si="1"/>
        <v>1</v>
      </c>
      <c r="J26" s="22"/>
    </row>
    <row r="27" spans="1:15" ht="15" x14ac:dyDescent="0.25">
      <c r="A27" s="1"/>
      <c r="B27" s="28" t="s">
        <v>55</v>
      </c>
      <c r="C27" s="28" t="s">
        <v>153</v>
      </c>
      <c r="D27" s="29">
        <v>37861</v>
      </c>
      <c r="E27" s="30" t="s">
        <v>21</v>
      </c>
      <c r="F27" s="31">
        <v>62</v>
      </c>
      <c r="G27" s="21"/>
      <c r="H27" s="21">
        <v>1</v>
      </c>
      <c r="I27" s="21">
        <f>SUM(G27:H27)</f>
        <v>1</v>
      </c>
      <c r="J27" s="22"/>
    </row>
    <row r="28" spans="1:15" ht="15" x14ac:dyDescent="0.25">
      <c r="A28" s="1"/>
      <c r="B28" s="28" t="s">
        <v>55</v>
      </c>
      <c r="C28" s="28" t="s">
        <v>154</v>
      </c>
      <c r="D28" s="29">
        <v>37784</v>
      </c>
      <c r="E28" s="30" t="s">
        <v>21</v>
      </c>
      <c r="F28" s="31">
        <v>69</v>
      </c>
      <c r="G28" s="21"/>
      <c r="H28" s="21">
        <v>1</v>
      </c>
      <c r="I28" s="21">
        <f t="shared" si="1"/>
        <v>1</v>
      </c>
      <c r="J28" s="22"/>
    </row>
    <row r="29" spans="1:15" ht="15" x14ac:dyDescent="0.25">
      <c r="A29" s="1"/>
      <c r="B29" s="28" t="s">
        <v>55</v>
      </c>
      <c r="C29" s="28" t="s">
        <v>89</v>
      </c>
      <c r="D29" s="29">
        <v>33034</v>
      </c>
      <c r="E29" s="30" t="s">
        <v>20</v>
      </c>
      <c r="F29" s="31">
        <v>77</v>
      </c>
      <c r="G29" s="21"/>
      <c r="H29" s="21">
        <v>1</v>
      </c>
      <c r="I29" s="21">
        <f>SUM(G29:H29)</f>
        <v>1</v>
      </c>
      <c r="J29" s="22"/>
    </row>
    <row r="30" spans="1:15" ht="15" x14ac:dyDescent="0.25">
      <c r="A30" s="1"/>
      <c r="B30" s="28" t="s">
        <v>55</v>
      </c>
      <c r="C30" s="28" t="s">
        <v>156</v>
      </c>
      <c r="D30" s="29">
        <v>32027</v>
      </c>
      <c r="E30" s="30" t="s">
        <v>20</v>
      </c>
      <c r="F30" s="31">
        <v>85</v>
      </c>
      <c r="G30" s="21"/>
      <c r="H30" s="21">
        <v>1</v>
      </c>
      <c r="I30" s="21">
        <f>SUM(G30:H30)</f>
        <v>1</v>
      </c>
      <c r="J30" s="22"/>
    </row>
    <row r="31" spans="1:15" ht="15" x14ac:dyDescent="0.25">
      <c r="A31" s="1"/>
      <c r="B31" s="28" t="s">
        <v>55</v>
      </c>
      <c r="C31" s="28" t="s">
        <v>155</v>
      </c>
      <c r="D31" s="29">
        <v>31951</v>
      </c>
      <c r="E31" s="30" t="s">
        <v>20</v>
      </c>
      <c r="F31" s="31">
        <v>105</v>
      </c>
      <c r="G31" s="21"/>
      <c r="H31" s="21">
        <v>1</v>
      </c>
      <c r="I31" s="21">
        <f t="shared" si="1"/>
        <v>1</v>
      </c>
      <c r="J31" s="22"/>
    </row>
    <row r="32" spans="1:15" ht="15" x14ac:dyDescent="0.25">
      <c r="A32" s="1"/>
      <c r="B32" s="23" t="s">
        <v>55</v>
      </c>
      <c r="C32" s="23" t="s">
        <v>33</v>
      </c>
      <c r="D32" s="24"/>
      <c r="E32" s="25"/>
      <c r="F32" s="26"/>
      <c r="G32" s="21">
        <f>SUM(G25:G25)</f>
        <v>1</v>
      </c>
      <c r="H32" s="21">
        <f>SUM(H25:H25)</f>
        <v>0</v>
      </c>
      <c r="I32" s="21">
        <f t="shared" si="1"/>
        <v>1</v>
      </c>
      <c r="J32" s="21">
        <f>SUM(J25:J25)</f>
        <v>0</v>
      </c>
    </row>
    <row r="33" spans="1:11" ht="15" x14ac:dyDescent="0.25">
      <c r="A33" s="1"/>
      <c r="B33" s="23" t="s">
        <v>55</v>
      </c>
      <c r="C33" s="23" t="s">
        <v>47</v>
      </c>
      <c r="D33" s="24"/>
      <c r="E33" s="25"/>
      <c r="F33" s="26"/>
      <c r="G33" s="21">
        <f>SUM(G26:G31)</f>
        <v>1</v>
      </c>
      <c r="H33" s="21">
        <f>SUM(H26:H31)</f>
        <v>5</v>
      </c>
      <c r="I33" s="21">
        <f t="shared" si="1"/>
        <v>6</v>
      </c>
      <c r="J33" s="21">
        <f>SUM(J26:J31)</f>
        <v>0</v>
      </c>
    </row>
    <row r="34" spans="1:11" ht="15" x14ac:dyDescent="0.25">
      <c r="A34" s="1"/>
      <c r="B34" s="23" t="s">
        <v>55</v>
      </c>
      <c r="C34" s="23" t="s">
        <v>34</v>
      </c>
      <c r="D34" s="24"/>
      <c r="E34" s="25"/>
      <c r="F34" s="26"/>
      <c r="G34" s="21">
        <f>SUM(G32:G33)</f>
        <v>2</v>
      </c>
      <c r="H34" s="21">
        <f>SUM(H32:H33)</f>
        <v>5</v>
      </c>
      <c r="I34" s="21">
        <f t="shared" si="1"/>
        <v>7</v>
      </c>
      <c r="J34" s="21">
        <f>SUM(J32:J33)</f>
        <v>0</v>
      </c>
    </row>
    <row r="35" spans="1:11" ht="15" x14ac:dyDescent="0.25">
      <c r="A35" s="1"/>
      <c r="B35" s="17" t="s">
        <v>16</v>
      </c>
      <c r="C35" s="27" t="s">
        <v>71</v>
      </c>
      <c r="D35" s="18">
        <v>35232</v>
      </c>
      <c r="E35" s="19" t="s">
        <v>23</v>
      </c>
      <c r="F35" s="19">
        <v>58</v>
      </c>
      <c r="G35" s="21">
        <v>1</v>
      </c>
      <c r="H35" s="21"/>
      <c r="I35" s="21">
        <f t="shared" si="1"/>
        <v>1</v>
      </c>
      <c r="J35" s="22"/>
    </row>
    <row r="36" spans="1:11" ht="15" x14ac:dyDescent="0.25">
      <c r="A36" s="1"/>
      <c r="B36" s="17" t="s">
        <v>16</v>
      </c>
      <c r="C36" s="27" t="s">
        <v>73</v>
      </c>
      <c r="D36" s="18">
        <v>36085</v>
      </c>
      <c r="E36" s="19" t="s">
        <v>25</v>
      </c>
      <c r="F36" s="19">
        <v>69</v>
      </c>
      <c r="G36" s="21">
        <v>1</v>
      </c>
      <c r="H36" s="21"/>
      <c r="I36" s="21">
        <f t="shared" si="1"/>
        <v>1</v>
      </c>
      <c r="J36" s="22"/>
    </row>
    <row r="37" spans="1:11" ht="15" x14ac:dyDescent="0.25">
      <c r="A37" s="1"/>
      <c r="B37" s="23" t="s">
        <v>16</v>
      </c>
      <c r="C37" s="23" t="s">
        <v>33</v>
      </c>
      <c r="D37" s="24"/>
      <c r="E37" s="25"/>
      <c r="F37" s="26"/>
      <c r="G37" s="21">
        <f>SUM(G35:G36)</f>
        <v>2</v>
      </c>
      <c r="H37" s="21">
        <f>SUM(H35:H36)</f>
        <v>0</v>
      </c>
      <c r="I37" s="21">
        <f t="shared" si="1"/>
        <v>2</v>
      </c>
      <c r="J37" s="21">
        <f>SUM(J35:J36)</f>
        <v>0</v>
      </c>
    </row>
    <row r="38" spans="1:11" ht="15" x14ac:dyDescent="0.25">
      <c r="A38" s="1"/>
      <c r="B38" s="23" t="s">
        <v>16</v>
      </c>
      <c r="C38" s="23" t="s">
        <v>34</v>
      </c>
      <c r="D38" s="24"/>
      <c r="E38" s="25"/>
      <c r="F38" s="26"/>
      <c r="G38" s="21">
        <f>SUM(G37:G37)</f>
        <v>2</v>
      </c>
      <c r="H38" s="21">
        <f>SUM(H37:H37)</f>
        <v>0</v>
      </c>
      <c r="I38" s="21">
        <f t="shared" si="1"/>
        <v>2</v>
      </c>
      <c r="J38" s="21">
        <f>SUM(J37:J37)</f>
        <v>0</v>
      </c>
    </row>
    <row r="39" spans="1:11" ht="15" x14ac:dyDescent="0.25">
      <c r="A39" s="1"/>
      <c r="B39" s="17" t="s">
        <v>91</v>
      </c>
      <c r="C39" s="27" t="s">
        <v>90</v>
      </c>
      <c r="D39" s="18">
        <v>35358</v>
      </c>
      <c r="E39" s="19" t="s">
        <v>23</v>
      </c>
      <c r="F39" s="19">
        <v>75</v>
      </c>
      <c r="G39" s="21">
        <v>1</v>
      </c>
      <c r="H39" s="21"/>
      <c r="I39" s="21">
        <f t="shared" ref="I39:I44" si="2">SUM(G39:H39)</f>
        <v>1</v>
      </c>
      <c r="J39" s="22"/>
    </row>
    <row r="40" spans="1:11" ht="15" x14ac:dyDescent="0.25">
      <c r="A40" s="1"/>
      <c r="B40" s="17" t="s">
        <v>91</v>
      </c>
      <c r="C40" s="27" t="s">
        <v>97</v>
      </c>
      <c r="D40" s="18">
        <v>35560</v>
      </c>
      <c r="E40" s="19" t="s">
        <v>23</v>
      </c>
      <c r="F40" s="19">
        <v>69</v>
      </c>
      <c r="G40" s="21">
        <v>1</v>
      </c>
      <c r="H40" s="21"/>
      <c r="I40" s="21">
        <f t="shared" si="2"/>
        <v>1</v>
      </c>
      <c r="J40" s="22"/>
    </row>
    <row r="41" spans="1:11" ht="15" x14ac:dyDescent="0.25">
      <c r="A41" s="1"/>
      <c r="B41" s="17" t="s">
        <v>91</v>
      </c>
      <c r="C41" s="27" t="s">
        <v>98</v>
      </c>
      <c r="D41" s="18">
        <v>35506</v>
      </c>
      <c r="E41" s="19" t="s">
        <v>22</v>
      </c>
      <c r="F41" s="19">
        <v>62</v>
      </c>
      <c r="G41" s="21">
        <v>1</v>
      </c>
      <c r="H41" s="21"/>
      <c r="I41" s="21">
        <f t="shared" si="2"/>
        <v>1</v>
      </c>
      <c r="J41" s="22"/>
    </row>
    <row r="42" spans="1:11" ht="15" x14ac:dyDescent="0.25">
      <c r="A42" s="1"/>
      <c r="B42" s="23" t="s">
        <v>91</v>
      </c>
      <c r="C42" s="23" t="s">
        <v>33</v>
      </c>
      <c r="D42" s="24"/>
      <c r="E42" s="25"/>
      <c r="F42" s="26"/>
      <c r="G42" s="21">
        <f>SUM(G39:G40)</f>
        <v>2</v>
      </c>
      <c r="H42" s="21">
        <f>SUM(H39:H40)</f>
        <v>0</v>
      </c>
      <c r="I42" s="21">
        <f t="shared" si="2"/>
        <v>2</v>
      </c>
      <c r="J42" s="21">
        <f>SUM(J39:J40)</f>
        <v>0</v>
      </c>
      <c r="K42" s="65"/>
    </row>
    <row r="43" spans="1:11" ht="15" x14ac:dyDescent="0.25">
      <c r="A43" s="1"/>
      <c r="B43" s="23" t="s">
        <v>91</v>
      </c>
      <c r="C43" s="23" t="s">
        <v>47</v>
      </c>
      <c r="D43" s="24"/>
      <c r="E43" s="25"/>
      <c r="F43" s="26"/>
      <c r="G43" s="21">
        <f>SUM(G41:G41)</f>
        <v>1</v>
      </c>
      <c r="H43" s="21">
        <f>SUM(H41:H41)</f>
        <v>0</v>
      </c>
      <c r="I43" s="21">
        <f t="shared" si="2"/>
        <v>1</v>
      </c>
      <c r="J43" s="21">
        <f>SUM(J41:J41)</f>
        <v>0</v>
      </c>
    </row>
    <row r="44" spans="1:11" ht="15" x14ac:dyDescent="0.25">
      <c r="A44" s="1"/>
      <c r="B44" s="23" t="s">
        <v>91</v>
      </c>
      <c r="C44" s="23" t="s">
        <v>34</v>
      </c>
      <c r="D44" s="24"/>
      <c r="E44" s="25"/>
      <c r="F44" s="26"/>
      <c r="G44" s="21">
        <f>SUM(G42:G43)</f>
        <v>3</v>
      </c>
      <c r="H44" s="21">
        <f>SUM(H42:H43)</f>
        <v>0</v>
      </c>
      <c r="I44" s="21">
        <f t="shared" si="2"/>
        <v>3</v>
      </c>
      <c r="J44" s="21">
        <f>SUM(J42:J43)</f>
        <v>0</v>
      </c>
      <c r="K44" s="65"/>
    </row>
    <row r="45" spans="1:11" ht="15" x14ac:dyDescent="0.25">
      <c r="A45" s="1"/>
      <c r="B45" s="17" t="s">
        <v>46</v>
      </c>
      <c r="C45" s="27" t="s">
        <v>82</v>
      </c>
      <c r="D45" s="18">
        <v>36168</v>
      </c>
      <c r="E45" s="19" t="s">
        <v>25</v>
      </c>
      <c r="F45" s="19">
        <v>58</v>
      </c>
      <c r="G45" s="21">
        <v>1</v>
      </c>
      <c r="H45" s="21"/>
      <c r="I45" s="21">
        <f t="shared" si="1"/>
        <v>1</v>
      </c>
      <c r="J45" s="22"/>
    </row>
    <row r="46" spans="1:11" ht="15" x14ac:dyDescent="0.25">
      <c r="A46" s="1"/>
      <c r="B46" s="17" t="s">
        <v>46</v>
      </c>
      <c r="C46" s="17" t="s">
        <v>158</v>
      </c>
      <c r="D46" s="18">
        <v>36790</v>
      </c>
      <c r="E46" s="19" t="s">
        <v>21</v>
      </c>
      <c r="F46" s="20">
        <v>56</v>
      </c>
      <c r="G46" s="21">
        <v>1</v>
      </c>
      <c r="H46" s="21"/>
      <c r="I46" s="21">
        <f t="shared" si="1"/>
        <v>1</v>
      </c>
      <c r="J46" s="22"/>
    </row>
    <row r="47" spans="1:11" ht="15" x14ac:dyDescent="0.25">
      <c r="A47" s="1"/>
      <c r="B47" s="17" t="s">
        <v>46</v>
      </c>
      <c r="C47" s="17" t="s">
        <v>83</v>
      </c>
      <c r="D47" s="18">
        <v>36793</v>
      </c>
      <c r="E47" s="19" t="s">
        <v>21</v>
      </c>
      <c r="F47" s="20">
        <v>62</v>
      </c>
      <c r="G47" s="21">
        <v>1</v>
      </c>
      <c r="H47" s="21"/>
      <c r="I47" s="21">
        <f t="shared" ref="I47:I62" si="3">SUM(G47:H47)</f>
        <v>1</v>
      </c>
      <c r="J47" s="22"/>
    </row>
    <row r="48" spans="1:11" ht="15" x14ac:dyDescent="0.25">
      <c r="A48" s="1"/>
      <c r="B48" s="17" t="s">
        <v>46</v>
      </c>
      <c r="C48" s="27" t="s">
        <v>84</v>
      </c>
      <c r="D48" s="18">
        <v>36725</v>
      </c>
      <c r="E48" s="19" t="s">
        <v>21</v>
      </c>
      <c r="F48" s="19">
        <v>62</v>
      </c>
      <c r="G48" s="21">
        <v>1</v>
      </c>
      <c r="H48" s="21"/>
      <c r="I48" s="21">
        <f t="shared" si="3"/>
        <v>1</v>
      </c>
      <c r="J48" s="22"/>
    </row>
    <row r="49" spans="1:10" ht="15" x14ac:dyDescent="0.25">
      <c r="A49" s="1"/>
      <c r="B49" s="17" t="s">
        <v>46</v>
      </c>
      <c r="C49" s="27" t="s">
        <v>49</v>
      </c>
      <c r="D49" s="18">
        <v>35378</v>
      </c>
      <c r="E49" s="19" t="s">
        <v>22</v>
      </c>
      <c r="F49" s="19">
        <v>69</v>
      </c>
      <c r="G49" s="21">
        <v>1</v>
      </c>
      <c r="H49" s="21"/>
      <c r="I49" s="21">
        <f t="shared" si="3"/>
        <v>1</v>
      </c>
      <c r="J49" s="22"/>
    </row>
    <row r="50" spans="1:10" ht="15" x14ac:dyDescent="0.25">
      <c r="A50" s="1"/>
      <c r="B50" s="17" t="s">
        <v>46</v>
      </c>
      <c r="C50" s="27" t="s">
        <v>180</v>
      </c>
      <c r="D50" s="18">
        <v>36849</v>
      </c>
      <c r="E50" s="19" t="s">
        <v>21</v>
      </c>
      <c r="F50" s="19">
        <v>77</v>
      </c>
      <c r="G50" s="21">
        <v>1</v>
      </c>
      <c r="H50" s="21"/>
      <c r="I50" s="21">
        <f>SUM(G50:H50)</f>
        <v>1</v>
      </c>
      <c r="J50" s="22"/>
    </row>
    <row r="51" spans="1:10" ht="15" x14ac:dyDescent="0.25">
      <c r="A51" s="1"/>
      <c r="B51" s="17" t="s">
        <v>46</v>
      </c>
      <c r="C51" s="27" t="s">
        <v>159</v>
      </c>
      <c r="D51" s="18">
        <v>36166</v>
      </c>
      <c r="E51" s="19" t="s">
        <v>21</v>
      </c>
      <c r="F51" s="20">
        <v>94</v>
      </c>
      <c r="G51" s="21">
        <v>1</v>
      </c>
      <c r="H51" s="21"/>
      <c r="I51" s="21">
        <f>SUM(G51:H51)</f>
        <v>1</v>
      </c>
      <c r="J51" s="22"/>
    </row>
    <row r="52" spans="1:10" ht="15" x14ac:dyDescent="0.25">
      <c r="A52" s="1"/>
      <c r="B52" s="17" t="s">
        <v>46</v>
      </c>
      <c r="C52" s="27" t="s">
        <v>48</v>
      </c>
      <c r="D52" s="18">
        <v>35677</v>
      </c>
      <c r="E52" s="19" t="s">
        <v>22</v>
      </c>
      <c r="F52" s="20">
        <v>105</v>
      </c>
      <c r="G52" s="21">
        <v>1</v>
      </c>
      <c r="H52" s="21"/>
      <c r="I52" s="21">
        <f t="shared" si="3"/>
        <v>1</v>
      </c>
      <c r="J52" s="22"/>
    </row>
    <row r="53" spans="1:10" ht="15" x14ac:dyDescent="0.25">
      <c r="A53" s="1"/>
      <c r="B53" s="28" t="s">
        <v>46</v>
      </c>
      <c r="C53" s="28" t="s">
        <v>160</v>
      </c>
      <c r="D53" s="29">
        <v>34026</v>
      </c>
      <c r="E53" s="30" t="s">
        <v>20</v>
      </c>
      <c r="F53" s="31">
        <v>85</v>
      </c>
      <c r="G53" s="21"/>
      <c r="H53" s="21"/>
      <c r="I53" s="21">
        <f t="shared" si="3"/>
        <v>0</v>
      </c>
      <c r="J53" s="22">
        <v>1</v>
      </c>
    </row>
    <row r="54" spans="1:10" ht="15" x14ac:dyDescent="0.25">
      <c r="A54" s="1"/>
      <c r="B54" s="28" t="s">
        <v>46</v>
      </c>
      <c r="C54" s="28" t="s">
        <v>161</v>
      </c>
      <c r="D54" s="29">
        <v>34077</v>
      </c>
      <c r="E54" s="30" t="s">
        <v>20</v>
      </c>
      <c r="F54" s="31">
        <v>85</v>
      </c>
      <c r="G54" s="21"/>
      <c r="H54" s="21"/>
      <c r="I54" s="21">
        <f t="shared" si="3"/>
        <v>0</v>
      </c>
      <c r="J54" s="22">
        <v>1</v>
      </c>
    </row>
    <row r="55" spans="1:10" ht="15" x14ac:dyDescent="0.25">
      <c r="A55" s="1"/>
      <c r="B55" s="23" t="s">
        <v>46</v>
      </c>
      <c r="C55" s="23" t="s">
        <v>33</v>
      </c>
      <c r="D55" s="24"/>
      <c r="E55" s="25"/>
      <c r="F55" s="26"/>
      <c r="G55" s="21">
        <f>SUM(G45:G45)</f>
        <v>1</v>
      </c>
      <c r="H55" s="21">
        <f>SUM(H45:H45)</f>
        <v>0</v>
      </c>
      <c r="I55" s="21">
        <f t="shared" si="3"/>
        <v>1</v>
      </c>
      <c r="J55" s="21">
        <f>SUM(J45:J45)</f>
        <v>0</v>
      </c>
    </row>
    <row r="56" spans="1:10" ht="15" x14ac:dyDescent="0.25">
      <c r="A56" s="1"/>
      <c r="B56" s="23" t="s">
        <v>46</v>
      </c>
      <c r="C56" s="23" t="s">
        <v>47</v>
      </c>
      <c r="D56" s="24"/>
      <c r="E56" s="25"/>
      <c r="F56" s="26"/>
      <c r="G56" s="21">
        <f>SUM(G46:G54)</f>
        <v>7</v>
      </c>
      <c r="H56" s="21">
        <f>SUM(H46:H54)</f>
        <v>0</v>
      </c>
      <c r="I56" s="21">
        <f t="shared" si="3"/>
        <v>7</v>
      </c>
      <c r="J56" s="21">
        <f>SUM(J46:J54)</f>
        <v>2</v>
      </c>
    </row>
    <row r="57" spans="1:10" ht="15" x14ac:dyDescent="0.25">
      <c r="A57" s="1"/>
      <c r="B57" s="23" t="s">
        <v>46</v>
      </c>
      <c r="C57" s="23" t="s">
        <v>34</v>
      </c>
      <c r="D57" s="24"/>
      <c r="E57" s="25"/>
      <c r="F57" s="26"/>
      <c r="G57" s="21">
        <f>SUM(G55:G56)</f>
        <v>8</v>
      </c>
      <c r="H57" s="21">
        <f>SUM(H55:H56)</f>
        <v>0</v>
      </c>
      <c r="I57" s="21">
        <f t="shared" si="3"/>
        <v>8</v>
      </c>
      <c r="J57" s="21">
        <f>SUM(J55:J56)</f>
        <v>2</v>
      </c>
    </row>
    <row r="58" spans="1:10" ht="15" x14ac:dyDescent="0.25">
      <c r="A58" s="1"/>
      <c r="B58" s="17" t="s">
        <v>85</v>
      </c>
      <c r="C58" s="17" t="s">
        <v>99</v>
      </c>
      <c r="D58" s="18">
        <v>36545</v>
      </c>
      <c r="E58" s="19" t="s">
        <v>21</v>
      </c>
      <c r="F58" s="20">
        <v>62</v>
      </c>
      <c r="G58" s="21">
        <v>1</v>
      </c>
      <c r="H58" s="21"/>
      <c r="I58" s="21">
        <f t="shared" si="3"/>
        <v>1</v>
      </c>
      <c r="J58" s="22"/>
    </row>
    <row r="59" spans="1:10" ht="15" x14ac:dyDescent="0.25">
      <c r="A59" s="1"/>
      <c r="B59" s="17" t="s">
        <v>85</v>
      </c>
      <c r="C59" s="17" t="s">
        <v>86</v>
      </c>
      <c r="D59" s="18">
        <v>36575</v>
      </c>
      <c r="E59" s="19" t="s">
        <v>21</v>
      </c>
      <c r="F59" s="20">
        <v>77</v>
      </c>
      <c r="G59" s="21">
        <v>1</v>
      </c>
      <c r="H59" s="21"/>
      <c r="I59" s="21">
        <f t="shared" si="3"/>
        <v>1</v>
      </c>
      <c r="J59" s="22"/>
    </row>
    <row r="60" spans="1:10" ht="15" x14ac:dyDescent="0.25">
      <c r="A60" s="1"/>
      <c r="B60" s="17" t="s">
        <v>85</v>
      </c>
      <c r="C60" s="27" t="s">
        <v>87</v>
      </c>
      <c r="D60" s="18">
        <v>35101</v>
      </c>
      <c r="E60" s="19" t="s">
        <v>22</v>
      </c>
      <c r="F60" s="19">
        <v>94</v>
      </c>
      <c r="G60" s="21">
        <v>1</v>
      </c>
      <c r="H60" s="21"/>
      <c r="I60" s="21">
        <f t="shared" si="3"/>
        <v>1</v>
      </c>
      <c r="J60" s="22"/>
    </row>
    <row r="61" spans="1:10" ht="15" x14ac:dyDescent="0.25">
      <c r="A61" s="1"/>
      <c r="B61" s="23" t="s">
        <v>85</v>
      </c>
      <c r="C61" s="23" t="s">
        <v>47</v>
      </c>
      <c r="D61" s="24"/>
      <c r="E61" s="25"/>
      <c r="F61" s="26"/>
      <c r="G61" s="21">
        <f>SUM(G58:G60)</f>
        <v>3</v>
      </c>
      <c r="H61" s="21">
        <f>SUM(H58:H60)</f>
        <v>0</v>
      </c>
      <c r="I61" s="21">
        <f t="shared" si="3"/>
        <v>3</v>
      </c>
      <c r="J61" s="21">
        <f>SUM(J58:J60)</f>
        <v>0</v>
      </c>
    </row>
    <row r="62" spans="1:10" ht="15" x14ac:dyDescent="0.25">
      <c r="A62" s="1"/>
      <c r="B62" s="23" t="s">
        <v>85</v>
      </c>
      <c r="C62" s="23" t="s">
        <v>34</v>
      </c>
      <c r="D62" s="24"/>
      <c r="E62" s="25"/>
      <c r="F62" s="26"/>
      <c r="G62" s="21">
        <f>SUM(G61:G61)</f>
        <v>3</v>
      </c>
      <c r="H62" s="21">
        <f>SUM(H61:H61)</f>
        <v>0</v>
      </c>
      <c r="I62" s="21">
        <f t="shared" si="3"/>
        <v>3</v>
      </c>
      <c r="J62" s="21">
        <f>SUM(J61:J61)</f>
        <v>0</v>
      </c>
    </row>
    <row r="63" spans="1:10" ht="15" x14ac:dyDescent="0.25">
      <c r="A63" s="1"/>
      <c r="B63" s="17" t="s">
        <v>18</v>
      </c>
      <c r="C63" s="69" t="s">
        <v>64</v>
      </c>
      <c r="D63" s="18">
        <v>36902</v>
      </c>
      <c r="E63" s="19" t="s">
        <v>25</v>
      </c>
      <c r="F63" s="20">
        <v>48</v>
      </c>
      <c r="G63" s="21">
        <v>1</v>
      </c>
      <c r="H63" s="21"/>
      <c r="I63" s="21">
        <f t="shared" ref="I63:I90" si="4">SUM(G63:H63)</f>
        <v>1</v>
      </c>
      <c r="J63" s="22"/>
    </row>
    <row r="64" spans="1:10" ht="15" x14ac:dyDescent="0.25">
      <c r="A64" s="1"/>
      <c r="B64" s="17" t="s">
        <v>18</v>
      </c>
      <c r="C64" s="17" t="s">
        <v>52</v>
      </c>
      <c r="D64" s="18">
        <v>35320</v>
      </c>
      <c r="E64" s="19" t="s">
        <v>23</v>
      </c>
      <c r="F64" s="20">
        <v>58</v>
      </c>
      <c r="G64" s="21">
        <v>1</v>
      </c>
      <c r="H64" s="21"/>
      <c r="I64" s="21">
        <f t="shared" si="4"/>
        <v>1</v>
      </c>
      <c r="J64" s="22"/>
    </row>
    <row r="65" spans="1:13" ht="15" x14ac:dyDescent="0.25">
      <c r="A65" s="1"/>
      <c r="B65" s="17" t="s">
        <v>18</v>
      </c>
      <c r="C65" s="17" t="s">
        <v>141</v>
      </c>
      <c r="D65" s="18">
        <v>36912</v>
      </c>
      <c r="E65" s="19" t="s">
        <v>25</v>
      </c>
      <c r="F65" s="20">
        <v>58</v>
      </c>
      <c r="G65" s="21">
        <v>1</v>
      </c>
      <c r="H65" s="21"/>
      <c r="I65" s="21">
        <f t="shared" si="4"/>
        <v>1</v>
      </c>
      <c r="J65" s="22"/>
    </row>
    <row r="66" spans="1:13" ht="15" x14ac:dyDescent="0.25">
      <c r="A66" s="1"/>
      <c r="B66" s="28" t="s">
        <v>18</v>
      </c>
      <c r="C66" s="28" t="s">
        <v>142</v>
      </c>
      <c r="D66" s="29">
        <v>33812</v>
      </c>
      <c r="E66" s="30" t="s">
        <v>24</v>
      </c>
      <c r="F66" s="31">
        <v>69</v>
      </c>
      <c r="G66" s="21"/>
      <c r="H66" s="21">
        <v>1</v>
      </c>
      <c r="I66" s="21">
        <f t="shared" si="4"/>
        <v>1</v>
      </c>
      <c r="J66" s="22"/>
    </row>
    <row r="67" spans="1:13" ht="15" x14ac:dyDescent="0.25">
      <c r="A67" s="1"/>
      <c r="B67" s="28" t="s">
        <v>18</v>
      </c>
      <c r="C67" s="28" t="s">
        <v>143</v>
      </c>
      <c r="D67" s="29">
        <v>29343</v>
      </c>
      <c r="E67" s="30" t="s">
        <v>144</v>
      </c>
      <c r="F67" s="31">
        <v>75</v>
      </c>
      <c r="G67" s="21"/>
      <c r="H67" s="21">
        <v>1</v>
      </c>
      <c r="I67" s="21">
        <f t="shared" si="4"/>
        <v>1</v>
      </c>
      <c r="J67" s="22"/>
    </row>
    <row r="68" spans="1:13" ht="15" x14ac:dyDescent="0.25">
      <c r="A68" s="1"/>
      <c r="B68" s="17" t="s">
        <v>18</v>
      </c>
      <c r="C68" s="17" t="s">
        <v>88</v>
      </c>
      <c r="D68" s="18">
        <v>37288</v>
      </c>
      <c r="E68" s="19" t="s">
        <v>21</v>
      </c>
      <c r="F68" s="20">
        <v>77</v>
      </c>
      <c r="G68" s="21">
        <v>1</v>
      </c>
      <c r="H68" s="21"/>
      <c r="I68" s="21">
        <f t="shared" si="4"/>
        <v>1</v>
      </c>
      <c r="J68" s="22"/>
    </row>
    <row r="69" spans="1:13" ht="15" x14ac:dyDescent="0.25">
      <c r="A69" s="1"/>
      <c r="B69" s="28" t="s">
        <v>18</v>
      </c>
      <c r="C69" s="28" t="s">
        <v>145</v>
      </c>
      <c r="D69" s="29">
        <v>33852</v>
      </c>
      <c r="E69" s="30" t="s">
        <v>20</v>
      </c>
      <c r="F69" s="31">
        <v>85</v>
      </c>
      <c r="G69" s="21"/>
      <c r="H69" s="21">
        <v>1</v>
      </c>
      <c r="I69" s="21">
        <f t="shared" si="4"/>
        <v>1</v>
      </c>
      <c r="J69" s="22"/>
    </row>
    <row r="70" spans="1:13" ht="15" x14ac:dyDescent="0.25">
      <c r="A70" s="1"/>
      <c r="B70" s="28" t="s">
        <v>18</v>
      </c>
      <c r="C70" s="28" t="s">
        <v>146</v>
      </c>
      <c r="D70" s="29">
        <v>14019</v>
      </c>
      <c r="E70" s="30" t="s">
        <v>147</v>
      </c>
      <c r="F70" s="31">
        <v>105</v>
      </c>
      <c r="G70" s="21"/>
      <c r="H70" s="21">
        <v>1</v>
      </c>
      <c r="I70" s="21">
        <f t="shared" si="4"/>
        <v>1</v>
      </c>
      <c r="J70" s="22"/>
    </row>
    <row r="71" spans="1:13" ht="15" x14ac:dyDescent="0.25">
      <c r="A71" s="1"/>
      <c r="B71" s="23" t="s">
        <v>18</v>
      </c>
      <c r="C71" s="23" t="s">
        <v>33</v>
      </c>
      <c r="D71" s="24"/>
      <c r="E71" s="25"/>
      <c r="F71" s="26"/>
      <c r="G71" s="21">
        <f>SUM(G63:G67)</f>
        <v>3</v>
      </c>
      <c r="H71" s="21">
        <f>SUM(H63:H67)</f>
        <v>2</v>
      </c>
      <c r="I71" s="21">
        <f t="shared" si="4"/>
        <v>5</v>
      </c>
      <c r="J71" s="21">
        <f>SUM(J63:J67)</f>
        <v>0</v>
      </c>
      <c r="K71" t="s">
        <v>27</v>
      </c>
      <c r="M71" t="s">
        <v>27</v>
      </c>
    </row>
    <row r="72" spans="1:13" ht="15" x14ac:dyDescent="0.25">
      <c r="A72" s="1"/>
      <c r="B72" s="23" t="s">
        <v>18</v>
      </c>
      <c r="C72" s="23" t="s">
        <v>47</v>
      </c>
      <c r="D72" s="24"/>
      <c r="E72" s="25"/>
      <c r="F72" s="26"/>
      <c r="G72" s="21">
        <f>SUM(G68:G70)</f>
        <v>1</v>
      </c>
      <c r="H72" s="21">
        <f>SUM(H68:H70)</f>
        <v>2</v>
      </c>
      <c r="I72" s="21">
        <f t="shared" si="4"/>
        <v>3</v>
      </c>
      <c r="J72" s="21">
        <f>SUM(J68:J70)</f>
        <v>0</v>
      </c>
    </row>
    <row r="73" spans="1:13" ht="15" x14ac:dyDescent="0.25">
      <c r="A73" s="1"/>
      <c r="B73" s="23" t="s">
        <v>18</v>
      </c>
      <c r="C73" s="23" t="s">
        <v>34</v>
      </c>
      <c r="D73" s="24"/>
      <c r="E73" s="25"/>
      <c r="F73" s="26"/>
      <c r="G73" s="21">
        <f>SUM(G71:G72)</f>
        <v>4</v>
      </c>
      <c r="H73" s="21">
        <f>SUM(H71:H72)</f>
        <v>4</v>
      </c>
      <c r="I73" s="21">
        <f t="shared" si="4"/>
        <v>8</v>
      </c>
      <c r="J73" s="21">
        <f>SUM(J71:J72)</f>
        <v>0</v>
      </c>
    </row>
    <row r="74" spans="1:13" ht="15" x14ac:dyDescent="0.25">
      <c r="A74" s="1"/>
      <c r="B74" s="28" t="s">
        <v>77</v>
      </c>
      <c r="C74" s="28" t="s">
        <v>129</v>
      </c>
      <c r="D74" s="29">
        <v>32385</v>
      </c>
      <c r="E74" s="30" t="s">
        <v>20</v>
      </c>
      <c r="F74" s="31">
        <v>94</v>
      </c>
      <c r="G74" s="21"/>
      <c r="H74" s="21">
        <v>1</v>
      </c>
      <c r="I74" s="21">
        <f t="shared" si="4"/>
        <v>1</v>
      </c>
      <c r="J74" s="22"/>
    </row>
    <row r="75" spans="1:13" ht="15" x14ac:dyDescent="0.25">
      <c r="A75" s="1"/>
      <c r="B75" s="28" t="s">
        <v>77</v>
      </c>
      <c r="C75" s="28" t="s">
        <v>130</v>
      </c>
      <c r="D75" s="29">
        <v>32045</v>
      </c>
      <c r="E75" s="30" t="s">
        <v>20</v>
      </c>
      <c r="F75" s="31">
        <v>94</v>
      </c>
      <c r="G75" s="21"/>
      <c r="H75" s="21">
        <v>1</v>
      </c>
      <c r="I75" s="21">
        <f t="shared" si="4"/>
        <v>1</v>
      </c>
      <c r="J75" s="22"/>
    </row>
    <row r="76" spans="1:13" ht="15" x14ac:dyDescent="0.25">
      <c r="A76" s="1"/>
      <c r="B76" s="28" t="s">
        <v>77</v>
      </c>
      <c r="C76" s="28" t="s">
        <v>78</v>
      </c>
      <c r="D76" s="29">
        <v>31264</v>
      </c>
      <c r="E76" s="30" t="s">
        <v>20</v>
      </c>
      <c r="F76" s="31">
        <v>105</v>
      </c>
      <c r="G76" s="21"/>
      <c r="H76" s="21">
        <v>1</v>
      </c>
      <c r="I76" s="21">
        <f t="shared" si="4"/>
        <v>1</v>
      </c>
      <c r="J76" s="22"/>
    </row>
    <row r="77" spans="1:13" ht="15" x14ac:dyDescent="0.25">
      <c r="A77" s="1"/>
      <c r="B77" s="28" t="s">
        <v>77</v>
      </c>
      <c r="C77" s="28" t="s">
        <v>131</v>
      </c>
      <c r="D77" s="29">
        <v>32043</v>
      </c>
      <c r="E77" s="30" t="s">
        <v>20</v>
      </c>
      <c r="F77" s="31">
        <v>105</v>
      </c>
      <c r="G77" s="21"/>
      <c r="H77" s="21">
        <v>1</v>
      </c>
      <c r="I77" s="21">
        <f t="shared" si="4"/>
        <v>1</v>
      </c>
      <c r="J77" s="22"/>
    </row>
    <row r="78" spans="1:13" ht="15" x14ac:dyDescent="0.25">
      <c r="A78" s="1"/>
      <c r="B78" s="23" t="s">
        <v>77</v>
      </c>
      <c r="C78" s="23" t="s">
        <v>47</v>
      </c>
      <c r="D78" s="24"/>
      <c r="E78" s="25"/>
      <c r="F78" s="26"/>
      <c r="G78" s="21">
        <f>SUM(G74:G77)</f>
        <v>0</v>
      </c>
      <c r="H78" s="21">
        <f>SUM(H74:H77)</f>
        <v>4</v>
      </c>
      <c r="I78" s="21">
        <f t="shared" si="4"/>
        <v>4</v>
      </c>
      <c r="J78" s="21">
        <f>SUM(J74:J77)</f>
        <v>0</v>
      </c>
    </row>
    <row r="79" spans="1:13" ht="15" x14ac:dyDescent="0.25">
      <c r="A79" s="1"/>
      <c r="B79" s="23" t="s">
        <v>77</v>
      </c>
      <c r="C79" s="23" t="s">
        <v>34</v>
      </c>
      <c r="D79" s="24"/>
      <c r="E79" s="25"/>
      <c r="F79" s="26"/>
      <c r="G79" s="21">
        <f>SUM(G78:G78)</f>
        <v>0</v>
      </c>
      <c r="H79" s="21">
        <f>SUM(H78:H78)</f>
        <v>4</v>
      </c>
      <c r="I79" s="21">
        <f t="shared" si="4"/>
        <v>4</v>
      </c>
      <c r="J79" s="21">
        <f>SUM(J78:J78)</f>
        <v>0</v>
      </c>
    </row>
    <row r="80" spans="1:13" ht="15" x14ac:dyDescent="0.25">
      <c r="A80" s="1"/>
      <c r="B80" s="17" t="s">
        <v>17</v>
      </c>
      <c r="C80" s="17" t="s">
        <v>53</v>
      </c>
      <c r="D80" s="18">
        <v>35701</v>
      </c>
      <c r="E80" s="19" t="s">
        <v>25</v>
      </c>
      <c r="F80" s="19">
        <v>75</v>
      </c>
      <c r="G80" s="21">
        <v>1</v>
      </c>
      <c r="H80" s="21"/>
      <c r="I80" s="21">
        <f t="shared" si="4"/>
        <v>1</v>
      </c>
      <c r="J80" s="22"/>
    </row>
    <row r="81" spans="1:13" ht="15" x14ac:dyDescent="0.25">
      <c r="A81" s="1"/>
      <c r="B81" s="28" t="s">
        <v>17</v>
      </c>
      <c r="C81" s="67" t="s">
        <v>100</v>
      </c>
      <c r="D81" s="29">
        <v>32456</v>
      </c>
      <c r="E81" s="30" t="s">
        <v>24</v>
      </c>
      <c r="F81" s="31">
        <v>58</v>
      </c>
      <c r="G81" s="21"/>
      <c r="H81" s="21">
        <v>1</v>
      </c>
      <c r="I81" s="21">
        <f t="shared" si="4"/>
        <v>1</v>
      </c>
      <c r="J81" s="22"/>
    </row>
    <row r="82" spans="1:13" ht="15" x14ac:dyDescent="0.25">
      <c r="A82" s="1"/>
      <c r="B82" s="28" t="s">
        <v>17</v>
      </c>
      <c r="C82" s="67" t="s">
        <v>67</v>
      </c>
      <c r="D82" s="29">
        <v>33521</v>
      </c>
      <c r="E82" s="30" t="s">
        <v>24</v>
      </c>
      <c r="F82" s="31">
        <v>58</v>
      </c>
      <c r="G82" s="21"/>
      <c r="H82" s="21">
        <v>1</v>
      </c>
      <c r="I82" s="21">
        <f t="shared" si="4"/>
        <v>1</v>
      </c>
      <c r="J82" s="22"/>
    </row>
    <row r="83" spans="1:13" ht="15" x14ac:dyDescent="0.25">
      <c r="A83" s="1"/>
      <c r="B83" s="17" t="s">
        <v>17</v>
      </c>
      <c r="C83" s="17" t="s">
        <v>101</v>
      </c>
      <c r="D83" s="18">
        <v>37233</v>
      </c>
      <c r="E83" s="19" t="s">
        <v>21</v>
      </c>
      <c r="F83" s="19">
        <v>69</v>
      </c>
      <c r="G83" s="21">
        <v>1</v>
      </c>
      <c r="H83" s="21"/>
      <c r="I83" s="21">
        <f t="shared" si="4"/>
        <v>1</v>
      </c>
      <c r="J83" s="22"/>
      <c r="M83" t="s">
        <v>27</v>
      </c>
    </row>
    <row r="84" spans="1:13" ht="15" x14ac:dyDescent="0.25">
      <c r="A84" s="1"/>
      <c r="B84" s="17" t="s">
        <v>17</v>
      </c>
      <c r="C84" s="17" t="s">
        <v>54</v>
      </c>
      <c r="D84" s="18">
        <v>35355</v>
      </c>
      <c r="E84" s="19" t="s">
        <v>22</v>
      </c>
      <c r="F84" s="19">
        <v>77</v>
      </c>
      <c r="G84" s="21">
        <v>1</v>
      </c>
      <c r="H84" s="21"/>
      <c r="I84" s="21">
        <f t="shared" si="4"/>
        <v>1</v>
      </c>
      <c r="J84" s="22"/>
      <c r="M84" t="s">
        <v>27</v>
      </c>
    </row>
    <row r="85" spans="1:13" ht="15" x14ac:dyDescent="0.25">
      <c r="A85" s="1"/>
      <c r="B85" s="17" t="s">
        <v>17</v>
      </c>
      <c r="C85" s="17" t="s">
        <v>69</v>
      </c>
      <c r="D85" s="18">
        <v>36497</v>
      </c>
      <c r="E85" s="19" t="s">
        <v>21</v>
      </c>
      <c r="F85" s="19">
        <v>85</v>
      </c>
      <c r="G85" s="21">
        <v>1</v>
      </c>
      <c r="H85" s="21"/>
      <c r="I85" s="21">
        <f t="shared" si="4"/>
        <v>1</v>
      </c>
      <c r="J85" s="22"/>
      <c r="M85" t="s">
        <v>27</v>
      </c>
    </row>
    <row r="86" spans="1:13" ht="15" x14ac:dyDescent="0.25">
      <c r="A86" s="1"/>
      <c r="B86" s="17" t="s">
        <v>17</v>
      </c>
      <c r="C86" s="17" t="s">
        <v>70</v>
      </c>
      <c r="D86" s="18">
        <v>35288</v>
      </c>
      <c r="E86" s="19" t="s">
        <v>22</v>
      </c>
      <c r="F86" s="19">
        <v>94</v>
      </c>
      <c r="G86" s="21">
        <v>1</v>
      </c>
      <c r="H86" s="21"/>
      <c r="I86" s="21">
        <f t="shared" si="4"/>
        <v>1</v>
      </c>
      <c r="J86" s="22"/>
      <c r="M86" t="s">
        <v>27</v>
      </c>
    </row>
    <row r="87" spans="1:13" ht="15" x14ac:dyDescent="0.25">
      <c r="A87" s="1"/>
      <c r="B87" s="28" t="s">
        <v>17</v>
      </c>
      <c r="C87" s="28" t="s">
        <v>102</v>
      </c>
      <c r="D87" s="29">
        <v>32137</v>
      </c>
      <c r="E87" s="30" t="s">
        <v>20</v>
      </c>
      <c r="F87" s="31">
        <v>94</v>
      </c>
      <c r="G87" s="21"/>
      <c r="H87" s="21">
        <v>1</v>
      </c>
      <c r="I87" s="21">
        <f t="shared" si="4"/>
        <v>1</v>
      </c>
      <c r="J87" s="22"/>
    </row>
    <row r="88" spans="1:13" ht="15" x14ac:dyDescent="0.25">
      <c r="A88" s="1"/>
      <c r="B88" s="23" t="s">
        <v>17</v>
      </c>
      <c r="C88" s="23" t="s">
        <v>33</v>
      </c>
      <c r="D88" s="24"/>
      <c r="E88" s="25"/>
      <c r="F88" s="26"/>
      <c r="G88" s="21">
        <f>SUM(G80:G82)</f>
        <v>1</v>
      </c>
      <c r="H88" s="21">
        <f>SUM(H80:H82)</f>
        <v>2</v>
      </c>
      <c r="I88" s="21">
        <f t="shared" si="4"/>
        <v>3</v>
      </c>
      <c r="J88" s="21">
        <f>SUM(J80:J82)</f>
        <v>0</v>
      </c>
      <c r="K88" t="s">
        <v>27</v>
      </c>
    </row>
    <row r="89" spans="1:13" ht="15" x14ac:dyDescent="0.25">
      <c r="A89" s="1"/>
      <c r="B89" s="23" t="s">
        <v>17</v>
      </c>
      <c r="C89" s="23" t="s">
        <v>47</v>
      </c>
      <c r="D89" s="24"/>
      <c r="E89" s="25"/>
      <c r="F89" s="26"/>
      <c r="G89" s="21">
        <f>SUM(G83:G87)</f>
        <v>4</v>
      </c>
      <c r="H89" s="21">
        <f>SUM(H83:H87)</f>
        <v>1</v>
      </c>
      <c r="I89" s="21">
        <f t="shared" si="4"/>
        <v>5</v>
      </c>
      <c r="J89" s="21">
        <f>SUM(J83:J87)</f>
        <v>0</v>
      </c>
    </row>
    <row r="90" spans="1:13" ht="15" x14ac:dyDescent="0.25">
      <c r="A90" s="1"/>
      <c r="B90" s="23" t="s">
        <v>17</v>
      </c>
      <c r="C90" s="23" t="s">
        <v>34</v>
      </c>
      <c r="D90" s="24"/>
      <c r="E90" s="25"/>
      <c r="F90" s="26"/>
      <c r="G90" s="21">
        <f>SUM(G88:G89)</f>
        <v>5</v>
      </c>
      <c r="H90" s="21">
        <f>SUM(H88:H89)</f>
        <v>3</v>
      </c>
      <c r="I90" s="21">
        <f t="shared" si="4"/>
        <v>8</v>
      </c>
      <c r="J90" s="21">
        <f>SUM(J88:J89)</f>
        <v>0</v>
      </c>
    </row>
    <row r="91" spans="1:13" ht="15" x14ac:dyDescent="0.25">
      <c r="A91" s="1"/>
      <c r="B91" s="28" t="s">
        <v>103</v>
      </c>
      <c r="C91" s="67" t="s">
        <v>104</v>
      </c>
      <c r="D91" s="29">
        <v>34057</v>
      </c>
      <c r="E91" s="30" t="s">
        <v>24</v>
      </c>
      <c r="F91" s="31">
        <v>58</v>
      </c>
      <c r="G91" s="21"/>
      <c r="H91" s="21">
        <v>1</v>
      </c>
      <c r="I91" s="21">
        <f t="shared" ref="I91:I107" si="5">SUM(G91:H91)</f>
        <v>1</v>
      </c>
      <c r="J91" s="22"/>
    </row>
    <row r="92" spans="1:13" ht="15" x14ac:dyDescent="0.25">
      <c r="A92" s="1"/>
      <c r="B92" s="28" t="s">
        <v>103</v>
      </c>
      <c r="C92" s="67" t="s">
        <v>105</v>
      </c>
      <c r="D92" s="29">
        <v>33921</v>
      </c>
      <c r="E92" s="30" t="s">
        <v>24</v>
      </c>
      <c r="F92" s="31">
        <v>58</v>
      </c>
      <c r="G92" s="21"/>
      <c r="H92" s="21">
        <v>1</v>
      </c>
      <c r="I92" s="21">
        <f t="shared" si="5"/>
        <v>1</v>
      </c>
      <c r="J92" s="22"/>
    </row>
    <row r="93" spans="1:13" ht="15" x14ac:dyDescent="0.25">
      <c r="A93" s="1"/>
      <c r="B93" s="28" t="s">
        <v>103</v>
      </c>
      <c r="C93" s="67" t="s">
        <v>178</v>
      </c>
      <c r="D93" s="29">
        <v>32706</v>
      </c>
      <c r="E93" s="30" t="s">
        <v>24</v>
      </c>
      <c r="F93" s="31">
        <v>63</v>
      </c>
      <c r="G93" s="21"/>
      <c r="H93" s="21">
        <v>1</v>
      </c>
      <c r="I93" s="21">
        <f>SUM(G93:H93)</f>
        <v>1</v>
      </c>
      <c r="J93" s="22"/>
      <c r="M93" t="s">
        <v>27</v>
      </c>
    </row>
    <row r="94" spans="1:13" ht="15" x14ac:dyDescent="0.25">
      <c r="A94" s="1"/>
      <c r="B94" s="28" t="s">
        <v>103</v>
      </c>
      <c r="C94" s="67" t="s">
        <v>106</v>
      </c>
      <c r="D94" s="29">
        <v>31662</v>
      </c>
      <c r="E94" s="30" t="s">
        <v>24</v>
      </c>
      <c r="F94" s="31">
        <v>75</v>
      </c>
      <c r="G94" s="21"/>
      <c r="H94" s="21">
        <v>1</v>
      </c>
      <c r="I94" s="21">
        <f t="shared" si="5"/>
        <v>1</v>
      </c>
      <c r="J94" s="22"/>
      <c r="M94" t="s">
        <v>27</v>
      </c>
    </row>
    <row r="95" spans="1:13" ht="15" x14ac:dyDescent="0.25">
      <c r="A95" s="1"/>
      <c r="B95" s="28" t="s">
        <v>103</v>
      </c>
      <c r="C95" s="28" t="s">
        <v>107</v>
      </c>
      <c r="D95" s="29">
        <v>33484</v>
      </c>
      <c r="E95" s="30" t="s">
        <v>20</v>
      </c>
      <c r="F95" s="31">
        <v>77</v>
      </c>
      <c r="G95" s="21"/>
      <c r="H95" s="21"/>
      <c r="I95" s="21">
        <f t="shared" si="5"/>
        <v>0</v>
      </c>
      <c r="J95" s="22">
        <v>1</v>
      </c>
      <c r="M95" t="s">
        <v>27</v>
      </c>
    </row>
    <row r="96" spans="1:13" ht="15" x14ac:dyDescent="0.25">
      <c r="A96" s="1"/>
      <c r="B96" s="28" t="s">
        <v>103</v>
      </c>
      <c r="C96" s="28" t="s">
        <v>108</v>
      </c>
      <c r="D96" s="29">
        <v>32438</v>
      </c>
      <c r="E96" s="30" t="s">
        <v>20</v>
      </c>
      <c r="F96" s="31">
        <v>94</v>
      </c>
      <c r="G96" s="21"/>
      <c r="H96" s="21">
        <v>1</v>
      </c>
      <c r="I96" s="21">
        <f t="shared" si="5"/>
        <v>1</v>
      </c>
      <c r="J96" s="22"/>
      <c r="M96" t="s">
        <v>27</v>
      </c>
    </row>
    <row r="97" spans="1:14" ht="15" x14ac:dyDescent="0.25">
      <c r="A97" s="1"/>
      <c r="B97" s="28" t="s">
        <v>103</v>
      </c>
      <c r="C97" s="28" t="s">
        <v>109</v>
      </c>
      <c r="D97" s="29">
        <v>31042</v>
      </c>
      <c r="E97" s="30" t="s">
        <v>20</v>
      </c>
      <c r="F97" s="31">
        <v>94</v>
      </c>
      <c r="G97" s="21"/>
      <c r="H97" s="21">
        <v>1</v>
      </c>
      <c r="I97" s="21">
        <f t="shared" si="5"/>
        <v>1</v>
      </c>
      <c r="J97" s="22"/>
      <c r="M97" t="s">
        <v>27</v>
      </c>
    </row>
    <row r="98" spans="1:14" ht="15" x14ac:dyDescent="0.25">
      <c r="A98" s="1"/>
      <c r="B98" s="28" t="s">
        <v>103</v>
      </c>
      <c r="C98" s="28" t="s">
        <v>110</v>
      </c>
      <c r="D98" s="29">
        <v>21701</v>
      </c>
      <c r="E98" s="30" t="s">
        <v>111</v>
      </c>
      <c r="F98" s="31">
        <v>94</v>
      </c>
      <c r="G98" s="21"/>
      <c r="H98" s="21"/>
      <c r="I98" s="21">
        <f t="shared" si="5"/>
        <v>0</v>
      </c>
      <c r="J98" s="22">
        <v>1</v>
      </c>
    </row>
    <row r="99" spans="1:14" ht="15" x14ac:dyDescent="0.25">
      <c r="A99" s="1"/>
      <c r="B99" s="23" t="s">
        <v>103</v>
      </c>
      <c r="C99" s="23" t="s">
        <v>33</v>
      </c>
      <c r="D99" s="24"/>
      <c r="E99" s="25"/>
      <c r="F99" s="26"/>
      <c r="G99" s="21">
        <f>SUM(G91:G94)</f>
        <v>0</v>
      </c>
      <c r="H99" s="21">
        <f>SUM(H91:H94)</f>
        <v>4</v>
      </c>
      <c r="I99" s="21">
        <f t="shared" si="5"/>
        <v>4</v>
      </c>
      <c r="J99" s="21">
        <f>SUM(J91:J94)</f>
        <v>0</v>
      </c>
      <c r="K99" t="s">
        <v>27</v>
      </c>
    </row>
    <row r="100" spans="1:14" ht="15" x14ac:dyDescent="0.25">
      <c r="A100" s="1"/>
      <c r="B100" s="23" t="s">
        <v>103</v>
      </c>
      <c r="C100" s="23" t="s">
        <v>47</v>
      </c>
      <c r="D100" s="24"/>
      <c r="E100" s="25"/>
      <c r="F100" s="26"/>
      <c r="G100" s="21">
        <f>SUM(G95:G98)</f>
        <v>0</v>
      </c>
      <c r="H100" s="21">
        <f>SUM(H95:H98)</f>
        <v>2</v>
      </c>
      <c r="I100" s="21">
        <f t="shared" si="5"/>
        <v>2</v>
      </c>
      <c r="J100" s="21">
        <f>SUM(J95:J98)</f>
        <v>2</v>
      </c>
    </row>
    <row r="101" spans="1:14" ht="15" x14ac:dyDescent="0.25">
      <c r="A101" s="1"/>
      <c r="B101" s="23" t="s">
        <v>103</v>
      </c>
      <c r="C101" s="23" t="s">
        <v>34</v>
      </c>
      <c r="D101" s="24"/>
      <c r="E101" s="25"/>
      <c r="F101" s="26"/>
      <c r="G101" s="21">
        <f>SUM(G99:G100)</f>
        <v>0</v>
      </c>
      <c r="H101" s="21">
        <f>SUM(H99:H100)</f>
        <v>6</v>
      </c>
      <c r="I101" s="21">
        <f t="shared" si="5"/>
        <v>6</v>
      </c>
      <c r="J101" s="21">
        <f>SUM(J99:J100)</f>
        <v>2</v>
      </c>
    </row>
    <row r="102" spans="1:14" ht="15" x14ac:dyDescent="0.25">
      <c r="A102" s="1"/>
      <c r="B102" s="28" t="s">
        <v>50</v>
      </c>
      <c r="C102" s="28" t="s">
        <v>132</v>
      </c>
      <c r="D102" s="29">
        <v>31389</v>
      </c>
      <c r="E102" s="30" t="s">
        <v>24</v>
      </c>
      <c r="F102" s="31">
        <v>58</v>
      </c>
      <c r="G102" s="21"/>
      <c r="H102" s="21">
        <v>1</v>
      </c>
      <c r="I102" s="21">
        <f>SUM(G102:H102)</f>
        <v>1</v>
      </c>
      <c r="J102" s="22"/>
    </row>
    <row r="103" spans="1:14" ht="15" x14ac:dyDescent="0.25">
      <c r="A103" s="1"/>
      <c r="B103" s="28" t="s">
        <v>50</v>
      </c>
      <c r="C103" s="28" t="s">
        <v>133</v>
      </c>
      <c r="D103" s="29">
        <v>33342</v>
      </c>
      <c r="E103" s="30" t="s">
        <v>20</v>
      </c>
      <c r="F103" s="31">
        <v>69</v>
      </c>
      <c r="G103" s="21" t="s">
        <v>27</v>
      </c>
      <c r="H103" s="21">
        <v>1</v>
      </c>
      <c r="I103" s="21">
        <f>SUM(G103:H103)</f>
        <v>1</v>
      </c>
      <c r="J103" s="22"/>
    </row>
    <row r="104" spans="1:14" ht="15" x14ac:dyDescent="0.25">
      <c r="A104" s="1"/>
      <c r="B104" s="28" t="s">
        <v>50</v>
      </c>
      <c r="C104" s="28" t="s">
        <v>134</v>
      </c>
      <c r="D104" s="29">
        <v>35373</v>
      </c>
      <c r="E104" s="30" t="s">
        <v>20</v>
      </c>
      <c r="F104" s="31">
        <v>69</v>
      </c>
      <c r="G104" s="21"/>
      <c r="H104" s="21">
        <v>1</v>
      </c>
      <c r="I104" s="21">
        <f>SUM(G104:H104)</f>
        <v>1</v>
      </c>
      <c r="J104" s="22"/>
    </row>
    <row r="105" spans="1:14" ht="15" x14ac:dyDescent="0.25">
      <c r="A105" s="1"/>
      <c r="B105" s="28" t="s">
        <v>50</v>
      </c>
      <c r="C105" s="28" t="s">
        <v>51</v>
      </c>
      <c r="D105" s="29">
        <v>34156</v>
      </c>
      <c r="E105" s="30" t="s">
        <v>20</v>
      </c>
      <c r="F105" s="31">
        <v>77</v>
      </c>
      <c r="G105" s="21" t="s">
        <v>27</v>
      </c>
      <c r="H105" s="21">
        <v>1</v>
      </c>
      <c r="I105" s="21">
        <f>SUM(G105:H105)</f>
        <v>1</v>
      </c>
      <c r="J105" s="22"/>
    </row>
    <row r="106" spans="1:14" ht="15" x14ac:dyDescent="0.25">
      <c r="A106" s="1"/>
      <c r="B106" s="28" t="s">
        <v>50</v>
      </c>
      <c r="C106" s="28" t="s">
        <v>135</v>
      </c>
      <c r="D106" s="29">
        <v>34699</v>
      </c>
      <c r="E106" s="30" t="s">
        <v>20</v>
      </c>
      <c r="F106" s="31">
        <v>105</v>
      </c>
      <c r="G106" s="21"/>
      <c r="H106" s="21">
        <v>1</v>
      </c>
      <c r="I106" s="21">
        <f t="shared" si="5"/>
        <v>1</v>
      </c>
      <c r="J106" s="22"/>
    </row>
    <row r="107" spans="1:14" ht="15" x14ac:dyDescent="0.25">
      <c r="A107" s="1"/>
      <c r="B107" s="28" t="s">
        <v>50</v>
      </c>
      <c r="C107" s="28" t="s">
        <v>136</v>
      </c>
      <c r="D107" s="29">
        <v>33851</v>
      </c>
      <c r="E107" s="30" t="s">
        <v>20</v>
      </c>
      <c r="F107" s="31" t="s">
        <v>28</v>
      </c>
      <c r="G107" s="21" t="s">
        <v>27</v>
      </c>
      <c r="H107" s="21">
        <v>1</v>
      </c>
      <c r="I107" s="21">
        <f t="shared" si="5"/>
        <v>1</v>
      </c>
      <c r="J107" s="22"/>
    </row>
    <row r="108" spans="1:14" ht="15" x14ac:dyDescent="0.25">
      <c r="A108" s="1"/>
      <c r="B108" s="28" t="s">
        <v>50</v>
      </c>
      <c r="C108" s="28" t="s">
        <v>137</v>
      </c>
      <c r="D108" s="29">
        <v>24011</v>
      </c>
      <c r="E108" s="30" t="s">
        <v>138</v>
      </c>
      <c r="F108" s="31">
        <v>94</v>
      </c>
      <c r="G108" s="21"/>
      <c r="H108" s="21"/>
      <c r="I108" s="21">
        <f>SUM(G108:H108)</f>
        <v>0</v>
      </c>
      <c r="J108" s="22">
        <v>1</v>
      </c>
    </row>
    <row r="109" spans="1:14" ht="15" x14ac:dyDescent="0.25">
      <c r="A109" s="1"/>
      <c r="B109" s="28" t="s">
        <v>50</v>
      </c>
      <c r="C109" s="28" t="s">
        <v>139</v>
      </c>
      <c r="D109" s="29">
        <v>19656</v>
      </c>
      <c r="E109" s="30" t="s">
        <v>140</v>
      </c>
      <c r="F109" s="31">
        <v>94</v>
      </c>
      <c r="G109" s="21" t="s">
        <v>27</v>
      </c>
      <c r="H109" s="21">
        <v>1</v>
      </c>
      <c r="I109" s="21">
        <f t="shared" ref="I109:I138" si="6">SUM(G109:H109)</f>
        <v>1</v>
      </c>
      <c r="J109" s="22"/>
    </row>
    <row r="110" spans="1:14" ht="15" x14ac:dyDescent="0.25">
      <c r="A110" s="1"/>
      <c r="B110" s="23" t="s">
        <v>50</v>
      </c>
      <c r="C110" s="23" t="s">
        <v>33</v>
      </c>
      <c r="D110" s="24"/>
      <c r="E110" s="25"/>
      <c r="F110" s="26"/>
      <c r="G110" s="21">
        <f>SUM(G102:G102)</f>
        <v>0</v>
      </c>
      <c r="H110" s="21">
        <f>SUM(H102:H102)</f>
        <v>1</v>
      </c>
      <c r="I110" s="21">
        <f>SUM(G110:H110)</f>
        <v>1</v>
      </c>
      <c r="J110" s="21">
        <f>SUM(J102:J102)</f>
        <v>0</v>
      </c>
    </row>
    <row r="111" spans="1:14" ht="15" x14ac:dyDescent="0.25">
      <c r="A111" s="1"/>
      <c r="B111" s="23" t="s">
        <v>50</v>
      </c>
      <c r="C111" s="23" t="s">
        <v>47</v>
      </c>
      <c r="D111" s="24"/>
      <c r="E111" s="25"/>
      <c r="F111" s="26"/>
      <c r="G111" s="21">
        <f>SUM(G103:G109)</f>
        <v>0</v>
      </c>
      <c r="H111" s="21">
        <f>SUM(H103:H109)</f>
        <v>6</v>
      </c>
      <c r="I111" s="21">
        <f t="shared" si="6"/>
        <v>6</v>
      </c>
      <c r="J111" s="21">
        <f>SUM(J103:J109)</f>
        <v>1</v>
      </c>
    </row>
    <row r="112" spans="1:14" ht="15" x14ac:dyDescent="0.25">
      <c r="A112" s="1"/>
      <c r="B112" s="23" t="s">
        <v>50</v>
      </c>
      <c r="C112" s="23" t="s">
        <v>34</v>
      </c>
      <c r="D112" s="24"/>
      <c r="E112" s="25"/>
      <c r="F112" s="26"/>
      <c r="G112" s="21">
        <f>SUM(G110:G111)</f>
        <v>0</v>
      </c>
      <c r="H112" s="21">
        <f>SUM(H110:H111)</f>
        <v>7</v>
      </c>
      <c r="I112" s="21">
        <f t="shared" si="6"/>
        <v>7</v>
      </c>
      <c r="J112" s="21">
        <f>SUM(J110:J111)</f>
        <v>1</v>
      </c>
      <c r="N112" t="s">
        <v>27</v>
      </c>
    </row>
    <row r="113" spans="1:14" ht="15" x14ac:dyDescent="0.25">
      <c r="A113" s="1"/>
      <c r="B113" s="17" t="s">
        <v>19</v>
      </c>
      <c r="C113" s="17" t="s">
        <v>112</v>
      </c>
      <c r="D113" s="18">
        <v>37220</v>
      </c>
      <c r="E113" s="19" t="s">
        <v>21</v>
      </c>
      <c r="F113" s="19">
        <v>56</v>
      </c>
      <c r="G113" s="21">
        <v>1</v>
      </c>
      <c r="H113" s="21"/>
      <c r="I113" s="21">
        <f t="shared" si="6"/>
        <v>1</v>
      </c>
      <c r="J113" s="22"/>
    </row>
    <row r="114" spans="1:14" ht="15" x14ac:dyDescent="0.25">
      <c r="A114" s="1"/>
      <c r="B114" s="17" t="s">
        <v>19</v>
      </c>
      <c r="C114" s="17" t="s">
        <v>113</v>
      </c>
      <c r="D114" s="18">
        <v>35180</v>
      </c>
      <c r="E114" s="19" t="s">
        <v>22</v>
      </c>
      <c r="F114" s="20">
        <v>77</v>
      </c>
      <c r="G114" s="21">
        <v>1</v>
      </c>
      <c r="H114" s="21"/>
      <c r="I114" s="21">
        <f>SUM(G114:H114)</f>
        <v>1</v>
      </c>
      <c r="J114" s="22"/>
      <c r="N114" t="s">
        <v>27</v>
      </c>
    </row>
    <row r="115" spans="1:14" ht="15" x14ac:dyDescent="0.25">
      <c r="A115" s="1"/>
      <c r="B115" s="17" t="s">
        <v>19</v>
      </c>
      <c r="C115" s="17" t="s">
        <v>56</v>
      </c>
      <c r="D115" s="18">
        <v>36192</v>
      </c>
      <c r="E115" s="19" t="s">
        <v>21</v>
      </c>
      <c r="F115" s="19">
        <v>77</v>
      </c>
      <c r="G115" s="21">
        <v>1</v>
      </c>
      <c r="H115" s="21"/>
      <c r="I115" s="21">
        <f t="shared" si="6"/>
        <v>1</v>
      </c>
      <c r="J115" s="22"/>
      <c r="N115" t="s">
        <v>27</v>
      </c>
    </row>
    <row r="116" spans="1:14" ht="15" x14ac:dyDescent="0.25">
      <c r="A116" s="1"/>
      <c r="B116" s="17" t="s">
        <v>19</v>
      </c>
      <c r="C116" s="17" t="s">
        <v>63</v>
      </c>
      <c r="D116" s="18">
        <v>35949</v>
      </c>
      <c r="E116" s="19" t="s">
        <v>22</v>
      </c>
      <c r="F116" s="20">
        <v>85</v>
      </c>
      <c r="G116" s="21">
        <v>1</v>
      </c>
      <c r="H116" s="21"/>
      <c r="I116" s="21">
        <f>SUM(G116:H116)</f>
        <v>1</v>
      </c>
      <c r="J116" s="22"/>
    </row>
    <row r="117" spans="1:14" ht="15" x14ac:dyDescent="0.25">
      <c r="A117" s="1"/>
      <c r="B117" s="28" t="s">
        <v>19</v>
      </c>
      <c r="C117" s="28" t="s">
        <v>114</v>
      </c>
      <c r="D117" s="29">
        <v>33679</v>
      </c>
      <c r="E117" s="30" t="s">
        <v>20</v>
      </c>
      <c r="F117" s="30">
        <v>62</v>
      </c>
      <c r="G117" s="21"/>
      <c r="H117" s="21">
        <v>1</v>
      </c>
      <c r="I117" s="21">
        <f>SUM(G117:H117)</f>
        <v>1</v>
      </c>
      <c r="J117" s="22"/>
    </row>
    <row r="118" spans="1:14" ht="15" x14ac:dyDescent="0.25">
      <c r="A118" s="1"/>
      <c r="B118" s="23" t="s">
        <v>19</v>
      </c>
      <c r="C118" s="23" t="s">
        <v>47</v>
      </c>
      <c r="D118" s="24"/>
      <c r="E118" s="25"/>
      <c r="F118" s="26"/>
      <c r="G118" s="21">
        <f>SUM(G113:G117)</f>
        <v>4</v>
      </c>
      <c r="H118" s="21">
        <f>SUM(H113:H117)</f>
        <v>1</v>
      </c>
      <c r="I118" s="21">
        <f t="shared" si="6"/>
        <v>5</v>
      </c>
      <c r="J118" s="21">
        <f>SUM(J113:J117)</f>
        <v>0</v>
      </c>
    </row>
    <row r="119" spans="1:14" ht="15" x14ac:dyDescent="0.25">
      <c r="A119" s="1"/>
      <c r="B119" s="23" t="s">
        <v>19</v>
      </c>
      <c r="C119" s="23" t="s">
        <v>34</v>
      </c>
      <c r="D119" s="24"/>
      <c r="E119" s="25"/>
      <c r="F119" s="26"/>
      <c r="G119" s="21">
        <f>SUM(G118:G118)</f>
        <v>4</v>
      </c>
      <c r="H119" s="21">
        <f>SUM(H118:H118)</f>
        <v>1</v>
      </c>
      <c r="I119" s="21">
        <f t="shared" si="6"/>
        <v>5</v>
      </c>
      <c r="J119" s="21">
        <f>SUM(J118:J118)</f>
        <v>0</v>
      </c>
    </row>
    <row r="120" spans="1:14" ht="15" x14ac:dyDescent="0.25">
      <c r="A120" s="1"/>
      <c r="B120" s="17" t="s">
        <v>115</v>
      </c>
      <c r="C120" s="17" t="s">
        <v>116</v>
      </c>
      <c r="D120" s="18">
        <v>36288</v>
      </c>
      <c r="E120" s="19" t="s">
        <v>25</v>
      </c>
      <c r="F120" s="20">
        <v>69</v>
      </c>
      <c r="G120" s="21">
        <v>1</v>
      </c>
      <c r="H120" s="21"/>
      <c r="I120" s="21">
        <f>SUM(G120:H120)</f>
        <v>1</v>
      </c>
      <c r="J120" s="22"/>
      <c r="N120" t="s">
        <v>27</v>
      </c>
    </row>
    <row r="121" spans="1:14" ht="15" x14ac:dyDescent="0.25">
      <c r="A121" s="1"/>
      <c r="B121" s="17" t="s">
        <v>115</v>
      </c>
      <c r="C121" s="17" t="s">
        <v>117</v>
      </c>
      <c r="D121" s="18">
        <v>35273</v>
      </c>
      <c r="E121" s="19" t="s">
        <v>22</v>
      </c>
      <c r="F121" s="19">
        <v>105</v>
      </c>
      <c r="G121" s="21">
        <v>1</v>
      </c>
      <c r="H121" s="21"/>
      <c r="I121" s="21">
        <f t="shared" ref="I121:I126" si="7">SUM(G121:H121)</f>
        <v>1</v>
      </c>
      <c r="J121" s="22"/>
      <c r="N121" t="s">
        <v>27</v>
      </c>
    </row>
    <row r="122" spans="1:14" ht="15" x14ac:dyDescent="0.25">
      <c r="A122" s="1"/>
      <c r="B122" s="28" t="s">
        <v>115</v>
      </c>
      <c r="C122" s="28" t="s">
        <v>118</v>
      </c>
      <c r="D122" s="29">
        <v>37364</v>
      </c>
      <c r="E122" s="30" t="s">
        <v>21</v>
      </c>
      <c r="F122" s="30">
        <v>77</v>
      </c>
      <c r="G122" s="21"/>
      <c r="H122" s="21">
        <v>1</v>
      </c>
      <c r="I122" s="21">
        <f t="shared" si="7"/>
        <v>1</v>
      </c>
      <c r="J122" s="22"/>
    </row>
    <row r="123" spans="1:14" ht="15" x14ac:dyDescent="0.25">
      <c r="A123" s="1"/>
      <c r="B123" s="28" t="s">
        <v>115</v>
      </c>
      <c r="C123" s="28" t="s">
        <v>119</v>
      </c>
      <c r="D123" s="29">
        <v>32519</v>
      </c>
      <c r="E123" s="30" t="s">
        <v>20</v>
      </c>
      <c r="F123" s="30">
        <v>94</v>
      </c>
      <c r="G123" s="21"/>
      <c r="H123" s="21">
        <v>1</v>
      </c>
      <c r="I123" s="21">
        <f t="shared" si="7"/>
        <v>1</v>
      </c>
      <c r="J123" s="22"/>
    </row>
    <row r="124" spans="1:14" ht="15" x14ac:dyDescent="0.25">
      <c r="A124" s="1"/>
      <c r="B124" s="23" t="s">
        <v>115</v>
      </c>
      <c r="C124" s="23" t="s">
        <v>33</v>
      </c>
      <c r="D124" s="24"/>
      <c r="E124" s="25"/>
      <c r="F124" s="26"/>
      <c r="G124" s="21">
        <f>SUM(G120:G120)</f>
        <v>1</v>
      </c>
      <c r="H124" s="21">
        <f>SUM(H120:H120)</f>
        <v>0</v>
      </c>
      <c r="I124" s="21">
        <f>SUM(G124:H124)</f>
        <v>1</v>
      </c>
      <c r="J124" s="21">
        <f>SUM(J120:J120)</f>
        <v>0</v>
      </c>
    </row>
    <row r="125" spans="1:14" ht="15" x14ac:dyDescent="0.25">
      <c r="A125" s="1"/>
      <c r="B125" s="23" t="s">
        <v>115</v>
      </c>
      <c r="C125" s="23" t="s">
        <v>47</v>
      </c>
      <c r="D125" s="24"/>
      <c r="E125" s="25"/>
      <c r="F125" s="26"/>
      <c r="G125" s="21">
        <f>SUM(G121:G123)</f>
        <v>1</v>
      </c>
      <c r="H125" s="21">
        <f>SUM(H121:H123)</f>
        <v>2</v>
      </c>
      <c r="I125" s="21">
        <f t="shared" si="7"/>
        <v>3</v>
      </c>
      <c r="J125" s="21">
        <f>SUM(J121:J123)</f>
        <v>0</v>
      </c>
    </row>
    <row r="126" spans="1:14" ht="15" x14ac:dyDescent="0.25">
      <c r="A126" s="1"/>
      <c r="B126" s="23" t="s">
        <v>115</v>
      </c>
      <c r="C126" s="23" t="s">
        <v>34</v>
      </c>
      <c r="D126" s="24"/>
      <c r="E126" s="25"/>
      <c r="F126" s="26"/>
      <c r="G126" s="21">
        <f>SUM(G124:G125)</f>
        <v>2</v>
      </c>
      <c r="H126" s="21">
        <f>SUM(H124:H125)</f>
        <v>2</v>
      </c>
      <c r="I126" s="21">
        <f t="shared" si="7"/>
        <v>4</v>
      </c>
      <c r="J126" s="21">
        <f>SUM(J124:J125)</f>
        <v>0</v>
      </c>
    </row>
    <row r="127" spans="1:14" ht="15" x14ac:dyDescent="0.25">
      <c r="A127" s="1"/>
      <c r="B127" s="28" t="s">
        <v>14</v>
      </c>
      <c r="C127" s="28" t="s">
        <v>35</v>
      </c>
      <c r="D127" s="29">
        <v>33955</v>
      </c>
      <c r="E127" s="30" t="s">
        <v>24</v>
      </c>
      <c r="F127" s="30">
        <v>58</v>
      </c>
      <c r="G127" s="21"/>
      <c r="H127" s="21">
        <v>1</v>
      </c>
      <c r="I127" s="21">
        <f t="shared" si="6"/>
        <v>1</v>
      </c>
      <c r="J127" s="22"/>
    </row>
    <row r="128" spans="1:14" ht="15" x14ac:dyDescent="0.25">
      <c r="A128" s="1"/>
      <c r="B128" s="28" t="s">
        <v>14</v>
      </c>
      <c r="C128" s="28" t="s">
        <v>41</v>
      </c>
      <c r="D128" s="29">
        <v>33735</v>
      </c>
      <c r="E128" s="30" t="s">
        <v>24</v>
      </c>
      <c r="F128" s="30">
        <v>63</v>
      </c>
      <c r="G128" s="21"/>
      <c r="H128" s="21">
        <v>1</v>
      </c>
      <c r="I128" s="21">
        <f t="shared" si="6"/>
        <v>1</v>
      </c>
      <c r="J128" s="22"/>
    </row>
    <row r="129" spans="1:10" ht="15" x14ac:dyDescent="0.25">
      <c r="A129" s="1"/>
      <c r="B129" s="17" t="s">
        <v>14</v>
      </c>
      <c r="C129" s="17" t="s">
        <v>60</v>
      </c>
      <c r="D129" s="18">
        <v>35782</v>
      </c>
      <c r="E129" s="19" t="s">
        <v>22</v>
      </c>
      <c r="F129" s="19">
        <v>77</v>
      </c>
      <c r="G129" s="21">
        <v>1</v>
      </c>
      <c r="H129" s="21"/>
      <c r="I129" s="21">
        <f t="shared" si="6"/>
        <v>1</v>
      </c>
      <c r="J129" s="22"/>
    </row>
    <row r="130" spans="1:10" ht="15" x14ac:dyDescent="0.25">
      <c r="A130" s="1"/>
      <c r="B130" s="28" t="s">
        <v>14</v>
      </c>
      <c r="C130" s="28" t="s">
        <v>36</v>
      </c>
      <c r="D130" s="29">
        <v>34579</v>
      </c>
      <c r="E130" s="30" t="s">
        <v>20</v>
      </c>
      <c r="F130" s="30">
        <v>77</v>
      </c>
      <c r="G130" s="21"/>
      <c r="H130" s="21">
        <v>1</v>
      </c>
      <c r="I130" s="21">
        <f t="shared" si="6"/>
        <v>1</v>
      </c>
      <c r="J130" s="22"/>
    </row>
    <row r="131" spans="1:10" ht="15" x14ac:dyDescent="0.25">
      <c r="A131" s="1"/>
      <c r="B131" s="28" t="s">
        <v>14</v>
      </c>
      <c r="C131" s="28" t="s">
        <v>45</v>
      </c>
      <c r="D131" s="29">
        <v>34774</v>
      </c>
      <c r="E131" s="30" t="s">
        <v>20</v>
      </c>
      <c r="F131" s="31">
        <v>94</v>
      </c>
      <c r="G131" s="21"/>
      <c r="H131" s="21">
        <v>1</v>
      </c>
      <c r="I131" s="21">
        <f t="shared" si="6"/>
        <v>1</v>
      </c>
      <c r="J131" s="22"/>
    </row>
    <row r="132" spans="1:10" ht="15" x14ac:dyDescent="0.25">
      <c r="A132" s="1"/>
      <c r="B132" s="28" t="s">
        <v>14</v>
      </c>
      <c r="C132" s="28" t="s">
        <v>37</v>
      </c>
      <c r="D132" s="29">
        <v>33929</v>
      </c>
      <c r="E132" s="30" t="s">
        <v>20</v>
      </c>
      <c r="F132" s="30">
        <v>94</v>
      </c>
      <c r="G132" s="21"/>
      <c r="H132" s="21">
        <v>1</v>
      </c>
      <c r="I132" s="21">
        <f t="shared" si="6"/>
        <v>1</v>
      </c>
      <c r="J132" s="22"/>
    </row>
    <row r="133" spans="1:10" ht="15" x14ac:dyDescent="0.25">
      <c r="A133" s="1"/>
      <c r="B133" s="23" t="s">
        <v>14</v>
      </c>
      <c r="C133" s="23" t="s">
        <v>33</v>
      </c>
      <c r="D133" s="24"/>
      <c r="E133" s="25"/>
      <c r="F133" s="26"/>
      <c r="G133" s="21">
        <f>SUM(G127:G128)</f>
        <v>0</v>
      </c>
      <c r="H133" s="21">
        <f>SUM(H127:H128)</f>
        <v>2</v>
      </c>
      <c r="I133" s="21">
        <f t="shared" si="6"/>
        <v>2</v>
      </c>
      <c r="J133" s="21">
        <f>SUM(J127:J128)</f>
        <v>0</v>
      </c>
    </row>
    <row r="134" spans="1:10" ht="15" x14ac:dyDescent="0.25">
      <c r="A134" s="1"/>
      <c r="B134" s="23" t="s">
        <v>14</v>
      </c>
      <c r="C134" s="23" t="s">
        <v>47</v>
      </c>
      <c r="D134" s="24"/>
      <c r="E134" s="25"/>
      <c r="F134" s="26"/>
      <c r="G134" s="21">
        <f>SUM(G129:G132)</f>
        <v>1</v>
      </c>
      <c r="H134" s="21">
        <f>SUM(H129:H132)</f>
        <v>3</v>
      </c>
      <c r="I134" s="21">
        <f t="shared" si="6"/>
        <v>4</v>
      </c>
      <c r="J134" s="21">
        <f>SUM(J129:J132)</f>
        <v>0</v>
      </c>
    </row>
    <row r="135" spans="1:10" ht="15" x14ac:dyDescent="0.25">
      <c r="A135" s="1"/>
      <c r="B135" s="23" t="s">
        <v>14</v>
      </c>
      <c r="C135" s="23" t="s">
        <v>34</v>
      </c>
      <c r="D135" s="24"/>
      <c r="E135" s="25"/>
      <c r="F135" s="26"/>
      <c r="G135" s="21">
        <f>SUM(G133:G134)</f>
        <v>1</v>
      </c>
      <c r="H135" s="21">
        <f>SUM(H133:H134)</f>
        <v>5</v>
      </c>
      <c r="I135" s="21">
        <f t="shared" si="6"/>
        <v>6</v>
      </c>
      <c r="J135" s="21">
        <f>SUM(J133:J134)</f>
        <v>0</v>
      </c>
    </row>
    <row r="136" spans="1:10" ht="15" x14ac:dyDescent="0.25">
      <c r="A136" s="1"/>
      <c r="B136" s="17" t="s">
        <v>174</v>
      </c>
      <c r="C136" s="17" t="s">
        <v>175</v>
      </c>
      <c r="D136" s="18">
        <v>35992</v>
      </c>
      <c r="E136" s="19" t="s">
        <v>22</v>
      </c>
      <c r="F136" s="20">
        <v>69</v>
      </c>
      <c r="G136" s="21"/>
      <c r="H136" s="21"/>
      <c r="I136" s="21">
        <f t="shared" si="6"/>
        <v>0</v>
      </c>
      <c r="J136" s="22">
        <v>1</v>
      </c>
    </row>
    <row r="137" spans="1:10" ht="15" x14ac:dyDescent="0.25">
      <c r="A137" s="1"/>
      <c r="B137" s="23" t="s">
        <v>174</v>
      </c>
      <c r="C137" s="23" t="s">
        <v>47</v>
      </c>
      <c r="D137" s="24"/>
      <c r="E137" s="25"/>
      <c r="F137" s="26"/>
      <c r="G137" s="21">
        <f>SUM(G136:G136)</f>
        <v>0</v>
      </c>
      <c r="H137" s="21">
        <f>SUM(H136:H136)</f>
        <v>0</v>
      </c>
      <c r="I137" s="21">
        <f t="shared" si="6"/>
        <v>0</v>
      </c>
      <c r="J137" s="21">
        <f>SUM(J136:J136)</f>
        <v>1</v>
      </c>
    </row>
    <row r="138" spans="1:10" ht="15" x14ac:dyDescent="0.25">
      <c r="A138" s="1"/>
      <c r="B138" s="23" t="s">
        <v>174</v>
      </c>
      <c r="C138" s="23" t="s">
        <v>34</v>
      </c>
      <c r="D138" s="24"/>
      <c r="E138" s="25"/>
      <c r="F138" s="26"/>
      <c r="G138" s="21">
        <f>SUM(G137:G137)</f>
        <v>0</v>
      </c>
      <c r="H138" s="21">
        <f>SUM(H137:H137)</f>
        <v>0</v>
      </c>
      <c r="I138" s="21">
        <f t="shared" si="6"/>
        <v>0</v>
      </c>
      <c r="J138" s="21">
        <f>SUM(J137:J137)</f>
        <v>1</v>
      </c>
    </row>
    <row r="139" spans="1:10" ht="15" x14ac:dyDescent="0.25">
      <c r="A139" s="1"/>
      <c r="B139" s="28" t="s">
        <v>15</v>
      </c>
      <c r="C139" s="28" t="s">
        <v>65</v>
      </c>
      <c r="D139" s="29">
        <v>34704</v>
      </c>
      <c r="E139" s="30" t="s">
        <v>20</v>
      </c>
      <c r="F139" s="31">
        <v>85</v>
      </c>
      <c r="G139" s="21"/>
      <c r="H139" s="21">
        <v>1</v>
      </c>
      <c r="I139" s="21">
        <f t="shared" ref="I139:I152" si="8">SUM(G139:H139)</f>
        <v>1</v>
      </c>
      <c r="J139" s="22"/>
    </row>
    <row r="140" spans="1:10" ht="15" x14ac:dyDescent="0.25">
      <c r="A140" s="1"/>
      <c r="B140" s="28" t="s">
        <v>15</v>
      </c>
      <c r="C140" s="28" t="s">
        <v>120</v>
      </c>
      <c r="D140" s="29">
        <v>32285</v>
      </c>
      <c r="E140" s="30" t="s">
        <v>20</v>
      </c>
      <c r="F140" s="31">
        <v>85</v>
      </c>
      <c r="G140" s="21"/>
      <c r="H140" s="21">
        <v>1</v>
      </c>
      <c r="I140" s="21">
        <f t="shared" si="8"/>
        <v>1</v>
      </c>
      <c r="J140" s="22"/>
    </row>
    <row r="141" spans="1:10" ht="15" x14ac:dyDescent="0.25">
      <c r="A141" s="1"/>
      <c r="B141" s="23" t="s">
        <v>15</v>
      </c>
      <c r="C141" s="23" t="s">
        <v>47</v>
      </c>
      <c r="D141" s="24"/>
      <c r="E141" s="25"/>
      <c r="F141" s="26"/>
      <c r="G141" s="21">
        <f>SUM(G139:G140)</f>
        <v>0</v>
      </c>
      <c r="H141" s="21">
        <f>SUM(H139:H140)</f>
        <v>2</v>
      </c>
      <c r="I141" s="21">
        <f t="shared" si="8"/>
        <v>2</v>
      </c>
      <c r="J141" s="21">
        <f>SUM(J139:J140)</f>
        <v>0</v>
      </c>
    </row>
    <row r="142" spans="1:10" ht="15" x14ac:dyDescent="0.25">
      <c r="A142" s="1"/>
      <c r="B142" s="23" t="s">
        <v>15</v>
      </c>
      <c r="C142" s="23" t="s">
        <v>34</v>
      </c>
      <c r="D142" s="24"/>
      <c r="E142" s="25"/>
      <c r="F142" s="26"/>
      <c r="G142" s="21">
        <f>SUM(G141:G141)</f>
        <v>0</v>
      </c>
      <c r="H142" s="21">
        <f>SUM(H141:H141)</f>
        <v>2</v>
      </c>
      <c r="I142" s="21">
        <f t="shared" si="8"/>
        <v>2</v>
      </c>
      <c r="J142" s="21">
        <f>SUM(J141:J141)</f>
        <v>0</v>
      </c>
    </row>
    <row r="143" spans="1:10" ht="15" x14ac:dyDescent="0.25">
      <c r="A143" s="1"/>
      <c r="B143" s="17" t="s">
        <v>121</v>
      </c>
      <c r="C143" s="17" t="s">
        <v>122</v>
      </c>
      <c r="D143" s="18">
        <v>36354</v>
      </c>
      <c r="E143" s="19" t="s">
        <v>25</v>
      </c>
      <c r="F143" s="20" t="s">
        <v>68</v>
      </c>
      <c r="G143" s="21">
        <v>1</v>
      </c>
      <c r="H143" s="21"/>
      <c r="I143" s="21">
        <f t="shared" si="8"/>
        <v>1</v>
      </c>
      <c r="J143" s="21"/>
    </row>
    <row r="144" spans="1:10" ht="15" x14ac:dyDescent="0.25">
      <c r="A144" s="1"/>
      <c r="B144" s="28" t="s">
        <v>121</v>
      </c>
      <c r="C144" s="28" t="s">
        <v>126</v>
      </c>
      <c r="D144" s="29">
        <v>30532</v>
      </c>
      <c r="E144" s="30" t="s">
        <v>20</v>
      </c>
      <c r="F144" s="31">
        <v>77</v>
      </c>
      <c r="G144" s="21"/>
      <c r="H144" s="21">
        <v>1</v>
      </c>
      <c r="I144" s="21">
        <f t="shared" si="8"/>
        <v>1</v>
      </c>
      <c r="J144" s="22"/>
    </row>
    <row r="145" spans="1:15" ht="15" x14ac:dyDescent="0.25">
      <c r="A145" s="1"/>
      <c r="B145" s="28" t="s">
        <v>121</v>
      </c>
      <c r="C145" s="28" t="s">
        <v>124</v>
      </c>
      <c r="D145" s="29">
        <v>34175</v>
      </c>
      <c r="E145" s="30" t="s">
        <v>20</v>
      </c>
      <c r="F145" s="31">
        <v>94</v>
      </c>
      <c r="G145" s="21"/>
      <c r="H145" s="21">
        <v>1</v>
      </c>
      <c r="I145" s="21">
        <f t="shared" si="8"/>
        <v>1</v>
      </c>
      <c r="J145" s="22"/>
    </row>
    <row r="146" spans="1:15" ht="15" x14ac:dyDescent="0.25">
      <c r="A146" s="1"/>
      <c r="B146" s="28" t="s">
        <v>121</v>
      </c>
      <c r="C146" s="28" t="s">
        <v>125</v>
      </c>
      <c r="D146" s="29">
        <v>32442</v>
      </c>
      <c r="E146" s="30" t="s">
        <v>20</v>
      </c>
      <c r="F146" s="31" t="s">
        <v>28</v>
      </c>
      <c r="G146" s="21"/>
      <c r="H146" s="21">
        <v>1</v>
      </c>
      <c r="I146" s="21">
        <f t="shared" si="8"/>
        <v>1</v>
      </c>
      <c r="J146" s="22"/>
    </row>
    <row r="147" spans="1:15" ht="15" x14ac:dyDescent="0.25">
      <c r="A147" s="1"/>
      <c r="B147" s="23" t="s">
        <v>121</v>
      </c>
      <c r="C147" s="23" t="s">
        <v>33</v>
      </c>
      <c r="D147" s="24"/>
      <c r="E147" s="25"/>
      <c r="F147" s="26"/>
      <c r="G147" s="21">
        <f>SUM(G143:G143)</f>
        <v>1</v>
      </c>
      <c r="H147" s="21">
        <f>SUM(H143:H143)</f>
        <v>0</v>
      </c>
      <c r="I147" s="21">
        <f t="shared" si="8"/>
        <v>1</v>
      </c>
      <c r="J147" s="21">
        <f>SUM(J143:J143)</f>
        <v>0</v>
      </c>
    </row>
    <row r="148" spans="1:15" ht="15" x14ac:dyDescent="0.25">
      <c r="A148" s="1"/>
      <c r="B148" s="23" t="s">
        <v>121</v>
      </c>
      <c r="C148" s="23" t="s">
        <v>47</v>
      </c>
      <c r="D148" s="24"/>
      <c r="E148" s="25"/>
      <c r="F148" s="26"/>
      <c r="G148" s="21">
        <f>SUM(G144:G146)</f>
        <v>0</v>
      </c>
      <c r="H148" s="21">
        <f>SUM(H144:H146)</f>
        <v>3</v>
      </c>
      <c r="I148" s="21">
        <f t="shared" si="8"/>
        <v>3</v>
      </c>
      <c r="J148" s="21">
        <f>SUM(J144:J146)</f>
        <v>0</v>
      </c>
    </row>
    <row r="149" spans="1:15" ht="15" x14ac:dyDescent="0.25">
      <c r="A149" s="1"/>
      <c r="B149" s="23" t="s">
        <v>121</v>
      </c>
      <c r="C149" s="23" t="s">
        <v>34</v>
      </c>
      <c r="D149" s="24"/>
      <c r="E149" s="25"/>
      <c r="F149" s="26"/>
      <c r="G149" s="21">
        <f>SUM(G147:G148)</f>
        <v>1</v>
      </c>
      <c r="H149" s="21">
        <f>SUM(H147:H148)</f>
        <v>3</v>
      </c>
      <c r="I149" s="21">
        <f t="shared" si="8"/>
        <v>4</v>
      </c>
      <c r="J149" s="21">
        <f>SUM(J147:J148)</f>
        <v>0</v>
      </c>
    </row>
    <row r="150" spans="1:15" ht="15" x14ac:dyDescent="0.25">
      <c r="A150" s="1"/>
      <c r="B150" s="23" t="s">
        <v>38</v>
      </c>
      <c r="C150" s="23" t="s">
        <v>33</v>
      </c>
      <c r="D150" s="24"/>
      <c r="E150" s="25"/>
      <c r="F150" s="26"/>
      <c r="G150" s="21">
        <f>SUM(G8,G18,G32,G37,G42,G55,G71,G88,G99,G110,G124,G133,G147)</f>
        <v>17</v>
      </c>
      <c r="H150" s="21">
        <f>SUM(H8,H18,H32,H37,H42,H55,H71,H88,H99,H110,H124,H133,H147)</f>
        <v>11</v>
      </c>
      <c r="I150" s="21">
        <f t="shared" si="8"/>
        <v>28</v>
      </c>
      <c r="J150" s="21">
        <f>SUM(J8,J18,J32,J37,J42,J55,J71,J88,J99,J110,J124,J133,J147)</f>
        <v>0</v>
      </c>
      <c r="K150" t="s">
        <v>27</v>
      </c>
    </row>
    <row r="151" spans="1:15" ht="15" x14ac:dyDescent="0.25">
      <c r="A151" s="1"/>
      <c r="B151" s="23" t="s">
        <v>38</v>
      </c>
      <c r="C151" s="23" t="s">
        <v>47</v>
      </c>
      <c r="D151" s="24"/>
      <c r="E151" s="25"/>
      <c r="F151" s="26"/>
      <c r="G151" s="21">
        <f>SUM(G9,G19,G23,G33,G43,G56,G61,G72,G78,G89,G100,G111,G118,G125,G134,G137,G141,G148)</f>
        <v>29</v>
      </c>
      <c r="H151" s="21">
        <f>SUM(H9,H19,H23,H33,H43,H56,H61,H72,H78,H89,H100,H111,H118,H125,H134,H137,H141,H148)</f>
        <v>33</v>
      </c>
      <c r="I151" s="21">
        <f t="shared" si="8"/>
        <v>62</v>
      </c>
      <c r="J151" s="21">
        <f>SUM(J9,J19,J23,J33,J43,J56,J61,J72,J78,J89,J100,J111,J118,J125,J134,J137,J141,J148)</f>
        <v>6</v>
      </c>
      <c r="K151" s="65"/>
      <c r="O151" t="s">
        <v>27</v>
      </c>
    </row>
    <row r="152" spans="1:15" ht="15" x14ac:dyDescent="0.25">
      <c r="A152" s="1"/>
      <c r="B152" s="23" t="s">
        <v>38</v>
      </c>
      <c r="C152" s="23" t="s">
        <v>34</v>
      </c>
      <c r="D152" s="24"/>
      <c r="E152" s="25"/>
      <c r="F152" s="26"/>
      <c r="G152" s="21">
        <f>SUM(G150:G151)</f>
        <v>46</v>
      </c>
      <c r="H152" s="21">
        <f>SUM(H150:H151)</f>
        <v>44</v>
      </c>
      <c r="I152" s="21">
        <f t="shared" si="8"/>
        <v>90</v>
      </c>
      <c r="J152" s="21">
        <f>SUM(J150:J151)</f>
        <v>6</v>
      </c>
      <c r="L152" t="s">
        <v>27</v>
      </c>
      <c r="M152" t="s">
        <v>66</v>
      </c>
    </row>
    <row r="154" spans="1:15" x14ac:dyDescent="0.2">
      <c r="O154" t="s">
        <v>27</v>
      </c>
    </row>
    <row r="157" spans="1:15" x14ac:dyDescent="0.2">
      <c r="K157" t="s">
        <v>27</v>
      </c>
    </row>
  </sheetData>
  <mergeCells count="7">
    <mergeCell ref="B1:J1"/>
    <mergeCell ref="G2:I2"/>
    <mergeCell ref="B2:B3"/>
    <mergeCell ref="C2:C3"/>
    <mergeCell ref="D2:D3"/>
    <mergeCell ref="E2:E3"/>
    <mergeCell ref="F2:F3"/>
  </mergeCells>
  <phoneticPr fontId="17" type="noConversion"/>
  <pageMargins left="0.78740157499999996" right="0.78740157499999996" top="0.984251969" bottom="0.984251969" header="0.5" footer="0.5"/>
  <pageSetup scale="95" orientation="portrait" horizontalDpi="4294967295" verticalDpi="4294967295" r:id="rId1"/>
  <headerFooter alignWithMargins="0"/>
  <rowBreaks count="1" manualBreakCount="1"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zoomScaleNormal="100" workbookViewId="0">
      <selection activeCell="A4" sqref="A4:E4"/>
    </sheetView>
  </sheetViews>
  <sheetFormatPr baseColWidth="10" defaultColWidth="9.140625" defaultRowHeight="12.75" x14ac:dyDescent="0.2"/>
  <cols>
    <col min="1" max="1" width="6.28515625" customWidth="1"/>
    <col min="2" max="2" width="8.7109375" customWidth="1"/>
    <col min="3" max="3" width="6.28515625" customWidth="1"/>
    <col min="4" max="4" width="10.42578125" customWidth="1"/>
    <col min="5" max="5" width="3.7109375" customWidth="1"/>
    <col min="6" max="6" width="24.7109375" customWidth="1"/>
    <col min="7" max="7" width="20.42578125" customWidth="1"/>
    <col min="8" max="13" width="7.140625" customWidth="1"/>
  </cols>
  <sheetData>
    <row r="1" spans="1:14" ht="25.5" x14ac:dyDescent="0.35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4" ht="15" x14ac:dyDescent="0.2">
      <c r="A2" s="2" t="s">
        <v>0</v>
      </c>
      <c r="B2" s="3" t="s">
        <v>1</v>
      </c>
      <c r="C2" s="4" t="s">
        <v>10</v>
      </c>
      <c r="D2" s="3" t="s">
        <v>2</v>
      </c>
      <c r="E2" s="5" t="s">
        <v>12</v>
      </c>
      <c r="F2" s="3" t="s">
        <v>3</v>
      </c>
      <c r="G2" s="3" t="s">
        <v>4</v>
      </c>
      <c r="H2" s="3"/>
      <c r="I2" s="6" t="s">
        <v>5</v>
      </c>
      <c r="J2" s="6"/>
      <c r="K2" s="3"/>
      <c r="L2" s="6" t="s">
        <v>6</v>
      </c>
      <c r="M2" s="7"/>
      <c r="N2" s="15" t="s">
        <v>26</v>
      </c>
    </row>
    <row r="3" spans="1:14" ht="15" x14ac:dyDescent="0.2">
      <c r="A3" s="8" t="s">
        <v>7</v>
      </c>
      <c r="B3" s="9" t="s">
        <v>8</v>
      </c>
      <c r="C3" s="10" t="s">
        <v>11</v>
      </c>
      <c r="D3" s="9" t="s">
        <v>9</v>
      </c>
      <c r="E3" s="11" t="s">
        <v>13</v>
      </c>
      <c r="F3" s="9"/>
      <c r="G3" s="9"/>
      <c r="H3" s="12">
        <v>1</v>
      </c>
      <c r="I3" s="13">
        <v>2</v>
      </c>
      <c r="J3" s="14">
        <v>3</v>
      </c>
      <c r="K3" s="12">
        <v>1</v>
      </c>
      <c r="L3" s="13">
        <v>2</v>
      </c>
      <c r="M3" s="14">
        <v>3</v>
      </c>
      <c r="N3" s="16"/>
    </row>
    <row r="4" spans="1:14" ht="19.899999999999999" customHeight="1" x14ac:dyDescent="0.2">
      <c r="A4" s="79"/>
      <c r="B4" s="80"/>
      <c r="C4" s="80"/>
      <c r="D4" s="80"/>
      <c r="E4" s="81"/>
      <c r="F4" s="82" t="s">
        <v>162</v>
      </c>
      <c r="G4" s="83"/>
      <c r="H4" s="82">
        <v>9</v>
      </c>
      <c r="I4" s="84"/>
      <c r="J4" s="84"/>
      <c r="K4" s="84"/>
      <c r="L4" s="84"/>
      <c r="M4" s="83"/>
    </row>
    <row r="5" spans="1:14" ht="19.899999999999999" customHeight="1" x14ac:dyDescent="0.2">
      <c r="A5" s="37">
        <v>48</v>
      </c>
      <c r="B5" s="38"/>
      <c r="C5" s="36" t="s">
        <v>25</v>
      </c>
      <c r="D5" s="39">
        <v>36902</v>
      </c>
      <c r="E5" s="40"/>
      <c r="F5" s="41" t="s">
        <v>64</v>
      </c>
      <c r="G5" s="41" t="s">
        <v>18</v>
      </c>
      <c r="H5" s="42"/>
      <c r="I5" s="47"/>
      <c r="J5" s="43"/>
      <c r="K5" s="42"/>
      <c r="L5" s="47"/>
      <c r="M5" s="44"/>
    </row>
    <row r="6" spans="1:14" ht="19.899999999999999" customHeight="1" x14ac:dyDescent="0.2">
      <c r="A6" s="37">
        <v>53</v>
      </c>
      <c r="B6" s="38"/>
      <c r="C6" s="36" t="s">
        <v>23</v>
      </c>
      <c r="D6" s="39">
        <v>35898</v>
      </c>
      <c r="E6" s="40"/>
      <c r="F6" s="41" t="s">
        <v>81</v>
      </c>
      <c r="G6" s="41" t="s">
        <v>80</v>
      </c>
      <c r="H6" s="42"/>
      <c r="I6" s="47"/>
      <c r="J6" s="43"/>
      <c r="K6" s="42"/>
      <c r="L6" s="47"/>
      <c r="M6" s="44"/>
    </row>
    <row r="7" spans="1:14" ht="19.899999999999999" customHeight="1" x14ac:dyDescent="0.2">
      <c r="A7" s="37">
        <v>58</v>
      </c>
      <c r="B7" s="38"/>
      <c r="C7" s="36" t="s">
        <v>23</v>
      </c>
      <c r="D7" s="39">
        <v>35320</v>
      </c>
      <c r="E7" s="40"/>
      <c r="F7" s="41" t="s">
        <v>52</v>
      </c>
      <c r="G7" s="41" t="s">
        <v>18</v>
      </c>
      <c r="H7" s="42"/>
      <c r="I7" s="47"/>
      <c r="J7" s="43"/>
      <c r="K7" s="42"/>
      <c r="L7" s="47"/>
      <c r="M7" s="44"/>
    </row>
    <row r="8" spans="1:14" ht="19.899999999999999" customHeight="1" x14ac:dyDescent="0.2">
      <c r="A8" s="54">
        <v>58</v>
      </c>
      <c r="B8" s="38"/>
      <c r="C8" s="36" t="s">
        <v>25</v>
      </c>
      <c r="D8" s="39">
        <v>36487</v>
      </c>
      <c r="E8" s="40"/>
      <c r="F8" s="41" t="s">
        <v>149</v>
      </c>
      <c r="G8" s="41" t="s">
        <v>74</v>
      </c>
      <c r="H8" s="42"/>
      <c r="I8" s="47"/>
      <c r="J8" s="43"/>
      <c r="K8" s="42"/>
      <c r="L8" s="47"/>
      <c r="M8" s="44"/>
    </row>
    <row r="9" spans="1:14" ht="19.899999999999999" customHeight="1" x14ac:dyDescent="0.2">
      <c r="A9" s="37">
        <v>58</v>
      </c>
      <c r="B9" s="38"/>
      <c r="C9" s="36" t="s">
        <v>23</v>
      </c>
      <c r="D9" s="39">
        <v>35232</v>
      </c>
      <c r="E9" s="40"/>
      <c r="F9" s="68" t="s">
        <v>71</v>
      </c>
      <c r="G9" s="41" t="s">
        <v>16</v>
      </c>
      <c r="H9" s="42"/>
      <c r="I9" s="47"/>
      <c r="J9" s="43"/>
      <c r="K9" s="42"/>
      <c r="L9" s="47"/>
      <c r="M9" s="44"/>
    </row>
    <row r="10" spans="1:14" ht="19.899999999999999" customHeight="1" x14ac:dyDescent="0.2">
      <c r="A10" s="37">
        <v>58</v>
      </c>
      <c r="B10" s="38"/>
      <c r="C10" s="36" t="s">
        <v>25</v>
      </c>
      <c r="D10" s="39">
        <v>36168</v>
      </c>
      <c r="E10" s="40"/>
      <c r="F10" s="41" t="s">
        <v>82</v>
      </c>
      <c r="G10" s="41" t="s">
        <v>46</v>
      </c>
      <c r="H10" s="42"/>
      <c r="I10" s="47"/>
      <c r="J10" s="43"/>
      <c r="K10" s="42"/>
      <c r="L10" s="47"/>
      <c r="M10" s="44"/>
    </row>
    <row r="11" spans="1:14" ht="19.899999999999999" customHeight="1" x14ac:dyDescent="0.2">
      <c r="A11" s="54">
        <v>58</v>
      </c>
      <c r="B11" s="38"/>
      <c r="C11" s="36" t="s">
        <v>25</v>
      </c>
      <c r="D11" s="39">
        <v>37315</v>
      </c>
      <c r="E11" s="40"/>
      <c r="F11" s="41" t="s">
        <v>148</v>
      </c>
      <c r="G11" s="41" t="s">
        <v>74</v>
      </c>
      <c r="H11" s="42"/>
      <c r="I11" s="47"/>
      <c r="J11" s="43"/>
      <c r="K11" s="42"/>
      <c r="L11" s="47"/>
      <c r="M11" s="44"/>
    </row>
    <row r="12" spans="1:14" ht="19.899999999999999" customHeight="1" x14ac:dyDescent="0.2">
      <c r="A12" s="54">
        <v>63</v>
      </c>
      <c r="B12" s="38"/>
      <c r="C12" s="36" t="s">
        <v>25</v>
      </c>
      <c r="D12" s="39">
        <v>36912</v>
      </c>
      <c r="E12" s="40"/>
      <c r="F12" s="41" t="s">
        <v>141</v>
      </c>
      <c r="G12" s="41" t="s">
        <v>18</v>
      </c>
      <c r="H12" s="42"/>
      <c r="I12" s="47"/>
      <c r="J12" s="43"/>
      <c r="K12" s="42"/>
      <c r="L12" s="47"/>
      <c r="M12" s="44"/>
    </row>
    <row r="13" spans="1:14" ht="19.899999999999999" customHeight="1" x14ac:dyDescent="0.2">
      <c r="A13" s="37">
        <v>63</v>
      </c>
      <c r="B13" s="38"/>
      <c r="C13" s="36" t="s">
        <v>23</v>
      </c>
      <c r="D13" s="39">
        <v>35431</v>
      </c>
      <c r="E13" s="40"/>
      <c r="F13" s="41" t="s">
        <v>72</v>
      </c>
      <c r="G13" s="41" t="s">
        <v>80</v>
      </c>
      <c r="H13" s="42"/>
      <c r="I13" s="47"/>
      <c r="J13" s="43"/>
      <c r="K13" s="42"/>
      <c r="L13" s="47"/>
      <c r="M13" s="44"/>
    </row>
    <row r="14" spans="1:14" ht="19.899999999999999" customHeight="1" x14ac:dyDescent="0.2">
      <c r="A14" s="79"/>
      <c r="B14" s="80"/>
      <c r="C14" s="80"/>
      <c r="D14" s="80"/>
      <c r="E14" s="81"/>
      <c r="F14" s="82" t="s">
        <v>163</v>
      </c>
      <c r="G14" s="83"/>
      <c r="H14" s="82">
        <v>9</v>
      </c>
      <c r="I14" s="84"/>
      <c r="J14" s="84"/>
      <c r="K14" s="84"/>
      <c r="L14" s="84"/>
      <c r="M14" s="83"/>
    </row>
    <row r="15" spans="1:14" ht="19.899999999999999" customHeight="1" x14ac:dyDescent="0.2">
      <c r="A15" s="37">
        <v>56</v>
      </c>
      <c r="B15" s="38"/>
      <c r="C15" s="36" t="s">
        <v>21</v>
      </c>
      <c r="D15" s="39">
        <v>36893</v>
      </c>
      <c r="E15" s="40"/>
      <c r="F15" s="41" t="s">
        <v>112</v>
      </c>
      <c r="G15" s="41" t="s">
        <v>19</v>
      </c>
      <c r="H15" s="42"/>
      <c r="I15" s="43"/>
      <c r="J15" s="43"/>
      <c r="K15" s="42"/>
      <c r="L15" s="43"/>
      <c r="M15" s="44"/>
    </row>
    <row r="16" spans="1:14" ht="19.899999999999999" customHeight="1" x14ac:dyDescent="0.2">
      <c r="A16" s="37">
        <v>56</v>
      </c>
      <c r="B16" s="38"/>
      <c r="C16" s="36" t="s">
        <v>21</v>
      </c>
      <c r="D16" s="39">
        <v>36790</v>
      </c>
      <c r="E16" s="40"/>
      <c r="F16" s="41" t="s">
        <v>158</v>
      </c>
      <c r="G16" s="41" t="s">
        <v>46</v>
      </c>
      <c r="H16" s="42"/>
      <c r="I16" s="43"/>
      <c r="J16" s="43"/>
      <c r="K16" s="42"/>
      <c r="L16" s="43"/>
      <c r="M16" s="44"/>
    </row>
    <row r="17" spans="1:13" ht="19.899999999999999" customHeight="1" x14ac:dyDescent="0.2">
      <c r="A17" s="37">
        <v>62</v>
      </c>
      <c r="B17" s="38"/>
      <c r="C17" s="36" t="s">
        <v>21</v>
      </c>
      <c r="D17" s="39">
        <v>36793</v>
      </c>
      <c r="E17" s="40"/>
      <c r="F17" s="41" t="s">
        <v>83</v>
      </c>
      <c r="G17" s="41" t="s">
        <v>46</v>
      </c>
      <c r="H17" s="42"/>
      <c r="I17" s="43"/>
      <c r="J17" s="43"/>
      <c r="K17" s="42"/>
      <c r="L17" s="43"/>
      <c r="M17" s="44"/>
    </row>
    <row r="18" spans="1:13" ht="19.899999999999999" customHeight="1" x14ac:dyDescent="0.2">
      <c r="A18" s="37">
        <v>62</v>
      </c>
      <c r="B18" s="38"/>
      <c r="C18" s="36" t="s">
        <v>21</v>
      </c>
      <c r="D18" s="39">
        <v>36725</v>
      </c>
      <c r="E18" s="40"/>
      <c r="F18" s="41" t="s">
        <v>84</v>
      </c>
      <c r="G18" s="41" t="s">
        <v>46</v>
      </c>
      <c r="H18" s="42"/>
      <c r="I18" s="43"/>
      <c r="J18" s="43"/>
      <c r="K18" s="42"/>
      <c r="L18" s="43"/>
      <c r="M18" s="44"/>
    </row>
    <row r="19" spans="1:13" ht="19.899999999999999" customHeight="1" x14ac:dyDescent="0.2">
      <c r="A19" s="37">
        <v>62</v>
      </c>
      <c r="B19" s="38"/>
      <c r="C19" s="36" t="s">
        <v>21</v>
      </c>
      <c r="D19" s="39">
        <v>35506</v>
      </c>
      <c r="E19" s="40"/>
      <c r="F19" s="41" t="s">
        <v>98</v>
      </c>
      <c r="G19" s="41" t="s">
        <v>91</v>
      </c>
      <c r="H19" s="42"/>
      <c r="I19" s="43"/>
      <c r="J19" s="43"/>
      <c r="K19" s="42"/>
      <c r="L19" s="43"/>
      <c r="M19" s="44"/>
    </row>
    <row r="20" spans="1:13" ht="19.899999999999999" customHeight="1" x14ac:dyDescent="0.2">
      <c r="A20" s="37">
        <v>62</v>
      </c>
      <c r="B20" s="38"/>
      <c r="C20" s="36" t="s">
        <v>21</v>
      </c>
      <c r="D20" s="39">
        <v>36529</v>
      </c>
      <c r="E20" s="40"/>
      <c r="F20" s="41" t="s">
        <v>75</v>
      </c>
      <c r="G20" s="41" t="s">
        <v>74</v>
      </c>
      <c r="H20" s="42"/>
      <c r="I20" s="43"/>
      <c r="J20" s="43"/>
      <c r="K20" s="42"/>
      <c r="L20" s="43"/>
      <c r="M20" s="44"/>
    </row>
    <row r="21" spans="1:13" ht="19.899999999999999" customHeight="1" x14ac:dyDescent="0.2">
      <c r="A21" s="37">
        <v>69</v>
      </c>
      <c r="B21" s="38"/>
      <c r="C21" s="36" t="s">
        <v>22</v>
      </c>
      <c r="D21" s="39">
        <v>35378</v>
      </c>
      <c r="E21" s="40"/>
      <c r="F21" s="41" t="s">
        <v>49</v>
      </c>
      <c r="G21" s="41" t="s">
        <v>46</v>
      </c>
      <c r="H21" s="42"/>
      <c r="I21" s="43"/>
      <c r="J21" s="43"/>
      <c r="K21" s="42"/>
      <c r="L21" s="43"/>
      <c r="M21" s="44"/>
    </row>
    <row r="22" spans="1:13" ht="19.899999999999999" customHeight="1" x14ac:dyDescent="0.2">
      <c r="A22" s="37">
        <v>69</v>
      </c>
      <c r="B22" s="38"/>
      <c r="C22" s="36" t="s">
        <v>21</v>
      </c>
      <c r="D22" s="39">
        <v>36545</v>
      </c>
      <c r="E22" s="40"/>
      <c r="F22" s="41" t="s">
        <v>99</v>
      </c>
      <c r="G22" s="41" t="s">
        <v>85</v>
      </c>
      <c r="H22" s="42"/>
      <c r="I22" s="43"/>
      <c r="J22" s="43"/>
      <c r="K22" s="42"/>
      <c r="L22" s="43"/>
      <c r="M22" s="44"/>
    </row>
    <row r="23" spans="1:13" ht="19.899999999999999" customHeight="1" x14ac:dyDescent="0.2">
      <c r="A23" s="37">
        <v>69</v>
      </c>
      <c r="B23" s="38"/>
      <c r="C23" s="36" t="s">
        <v>21</v>
      </c>
      <c r="D23" s="39">
        <v>37233</v>
      </c>
      <c r="E23" s="40"/>
      <c r="F23" s="41" t="s">
        <v>101</v>
      </c>
      <c r="G23" s="41" t="s">
        <v>17</v>
      </c>
      <c r="H23" s="42"/>
      <c r="I23" s="43"/>
      <c r="J23" s="43"/>
      <c r="K23" s="42"/>
      <c r="L23" s="43"/>
      <c r="M23" s="44"/>
    </row>
    <row r="24" spans="1:13" ht="19.899999999999999" customHeight="1" x14ac:dyDescent="0.2">
      <c r="A24" s="79"/>
      <c r="B24" s="80"/>
      <c r="C24" s="80"/>
      <c r="D24" s="80"/>
      <c r="E24" s="81"/>
      <c r="F24" s="82" t="s">
        <v>164</v>
      </c>
      <c r="G24" s="83"/>
      <c r="H24" s="82">
        <v>8</v>
      </c>
      <c r="I24" s="84"/>
      <c r="J24" s="84"/>
      <c r="K24" s="84"/>
      <c r="L24" s="84"/>
      <c r="M24" s="83"/>
    </row>
    <row r="25" spans="1:13" ht="19.899999999999999" customHeight="1" x14ac:dyDescent="0.2">
      <c r="A25" s="37">
        <v>77</v>
      </c>
      <c r="B25" s="38"/>
      <c r="C25" s="36" t="s">
        <v>21</v>
      </c>
      <c r="D25" s="39">
        <v>36192</v>
      </c>
      <c r="E25" s="40"/>
      <c r="F25" s="41" t="s">
        <v>56</v>
      </c>
      <c r="G25" s="41" t="s">
        <v>19</v>
      </c>
      <c r="H25" s="42"/>
      <c r="I25" s="43"/>
      <c r="J25" s="43"/>
      <c r="K25" s="42"/>
      <c r="L25" s="43"/>
      <c r="M25" s="44"/>
    </row>
    <row r="26" spans="1:13" ht="19.899999999999999" customHeight="1" x14ac:dyDescent="0.2">
      <c r="A26" s="37">
        <v>77</v>
      </c>
      <c r="B26" s="38"/>
      <c r="C26" s="36" t="s">
        <v>21</v>
      </c>
      <c r="D26" s="39">
        <v>36575</v>
      </c>
      <c r="E26" s="40"/>
      <c r="F26" s="41" t="s">
        <v>86</v>
      </c>
      <c r="G26" s="41" t="s">
        <v>85</v>
      </c>
      <c r="H26" s="42"/>
      <c r="I26" s="43"/>
      <c r="J26" s="43"/>
      <c r="K26" s="42"/>
      <c r="L26" s="43"/>
      <c r="M26" s="44"/>
    </row>
    <row r="27" spans="1:13" ht="19.899999999999999" customHeight="1" x14ac:dyDescent="0.2">
      <c r="A27" s="45">
        <v>77</v>
      </c>
      <c r="B27" s="38"/>
      <c r="C27" s="36" t="s">
        <v>22</v>
      </c>
      <c r="D27" s="39">
        <v>35782</v>
      </c>
      <c r="E27" s="40"/>
      <c r="F27" s="41" t="s">
        <v>60</v>
      </c>
      <c r="G27" s="41" t="s">
        <v>14</v>
      </c>
      <c r="H27" s="42"/>
      <c r="I27" s="43"/>
      <c r="J27" s="43"/>
      <c r="K27" s="42"/>
      <c r="L27" s="43"/>
      <c r="M27" s="44"/>
    </row>
    <row r="28" spans="1:13" ht="19.899999999999999" customHeight="1" x14ac:dyDescent="0.2">
      <c r="A28" s="37">
        <v>77</v>
      </c>
      <c r="B28" s="38"/>
      <c r="C28" s="36" t="s">
        <v>22</v>
      </c>
      <c r="D28" s="39">
        <v>35355</v>
      </c>
      <c r="E28" s="40"/>
      <c r="F28" s="41" t="s">
        <v>54</v>
      </c>
      <c r="G28" s="41" t="s">
        <v>17</v>
      </c>
      <c r="H28" s="42"/>
      <c r="I28" s="43"/>
      <c r="J28" s="43"/>
      <c r="K28" s="42"/>
      <c r="L28" s="43"/>
      <c r="M28" s="44"/>
    </row>
    <row r="29" spans="1:13" ht="19.899999999999999" customHeight="1" x14ac:dyDescent="0.2">
      <c r="A29" s="37">
        <v>77</v>
      </c>
      <c r="B29" s="38"/>
      <c r="C29" s="36" t="s">
        <v>22</v>
      </c>
      <c r="D29" s="39">
        <v>35180</v>
      </c>
      <c r="E29" s="40"/>
      <c r="F29" s="41" t="s">
        <v>113</v>
      </c>
      <c r="G29" s="41" t="s">
        <v>19</v>
      </c>
      <c r="H29" s="42"/>
      <c r="I29" s="43"/>
      <c r="J29" s="43"/>
      <c r="K29" s="42"/>
      <c r="L29" s="43"/>
      <c r="M29" s="44"/>
    </row>
    <row r="30" spans="1:13" ht="19.899999999999999" customHeight="1" x14ac:dyDescent="0.2">
      <c r="A30" s="54">
        <v>77</v>
      </c>
      <c r="B30" s="38"/>
      <c r="C30" s="36" t="s">
        <v>21</v>
      </c>
      <c r="D30" s="39">
        <v>36849</v>
      </c>
      <c r="E30" s="40"/>
      <c r="F30" s="41" t="s">
        <v>180</v>
      </c>
      <c r="G30" s="41" t="s">
        <v>46</v>
      </c>
      <c r="H30" s="42"/>
      <c r="I30" s="43"/>
      <c r="J30" s="43"/>
      <c r="K30" s="42"/>
      <c r="L30" s="43"/>
      <c r="M30" s="44"/>
    </row>
    <row r="31" spans="1:13" ht="19.899999999999999" customHeight="1" x14ac:dyDescent="0.2">
      <c r="A31" s="54">
        <v>77</v>
      </c>
      <c r="B31" s="38"/>
      <c r="C31" s="36" t="s">
        <v>21</v>
      </c>
      <c r="D31" s="39">
        <v>37288</v>
      </c>
      <c r="E31" s="40"/>
      <c r="F31" s="41" t="s">
        <v>88</v>
      </c>
      <c r="G31" s="41" t="s">
        <v>18</v>
      </c>
      <c r="H31" s="42"/>
      <c r="I31" s="43"/>
      <c r="J31" s="43"/>
      <c r="K31" s="42"/>
      <c r="L31" s="43"/>
      <c r="M31" s="44"/>
    </row>
    <row r="32" spans="1:13" ht="19.899999999999999" customHeight="1" x14ac:dyDescent="0.2">
      <c r="A32" s="37">
        <v>77</v>
      </c>
      <c r="B32" s="38"/>
      <c r="C32" s="36" t="s">
        <v>22</v>
      </c>
      <c r="D32" s="39">
        <v>35850</v>
      </c>
      <c r="E32" s="40"/>
      <c r="F32" s="41" t="s">
        <v>127</v>
      </c>
      <c r="G32" s="41" t="s">
        <v>80</v>
      </c>
      <c r="H32" s="42"/>
      <c r="I32" s="43"/>
      <c r="J32" s="43"/>
      <c r="K32" s="42"/>
      <c r="L32" s="43"/>
      <c r="M32" s="44"/>
    </row>
    <row r="33" spans="1:13" ht="19.899999999999999" customHeight="1" x14ac:dyDescent="0.2">
      <c r="A33" s="79"/>
      <c r="B33" s="80"/>
      <c r="C33" s="80"/>
      <c r="D33" s="80"/>
      <c r="E33" s="81"/>
      <c r="F33" s="82" t="s">
        <v>165</v>
      </c>
      <c r="G33" s="83"/>
      <c r="H33" s="82">
        <v>8</v>
      </c>
      <c r="I33" s="84"/>
      <c r="J33" s="84"/>
      <c r="K33" s="84"/>
      <c r="L33" s="84"/>
      <c r="M33" s="83"/>
    </row>
    <row r="34" spans="1:13" ht="19.899999999999999" customHeight="1" x14ac:dyDescent="0.2">
      <c r="A34" s="54">
        <v>69</v>
      </c>
      <c r="B34" s="38"/>
      <c r="C34" s="36" t="s">
        <v>25</v>
      </c>
      <c r="D34" s="39">
        <v>36700</v>
      </c>
      <c r="E34" s="40"/>
      <c r="F34" s="41" t="s">
        <v>150</v>
      </c>
      <c r="G34" s="41" t="s">
        <v>74</v>
      </c>
      <c r="H34" s="42"/>
      <c r="I34" s="47"/>
      <c r="J34" s="43"/>
      <c r="K34" s="42"/>
      <c r="L34" s="47"/>
      <c r="M34" s="44"/>
    </row>
    <row r="35" spans="1:13" ht="19.899999999999999" customHeight="1" x14ac:dyDescent="0.2">
      <c r="A35" s="37">
        <v>69</v>
      </c>
      <c r="B35" s="38"/>
      <c r="C35" s="36" t="s">
        <v>25</v>
      </c>
      <c r="D35" s="39">
        <v>36288</v>
      </c>
      <c r="E35" s="40"/>
      <c r="F35" s="41" t="s">
        <v>116</v>
      </c>
      <c r="G35" s="41" t="s">
        <v>115</v>
      </c>
      <c r="H35" s="42"/>
      <c r="I35" s="47"/>
      <c r="J35" s="43"/>
      <c r="K35" s="42"/>
      <c r="L35" s="47"/>
      <c r="M35" s="44"/>
    </row>
    <row r="36" spans="1:13" ht="19.899999999999999" customHeight="1" x14ac:dyDescent="0.2">
      <c r="A36" s="37">
        <v>69</v>
      </c>
      <c r="B36" s="38"/>
      <c r="C36" s="36" t="s">
        <v>23</v>
      </c>
      <c r="D36" s="39">
        <v>35560</v>
      </c>
      <c r="E36" s="40"/>
      <c r="F36" s="41" t="s">
        <v>97</v>
      </c>
      <c r="G36" s="41" t="s">
        <v>91</v>
      </c>
      <c r="H36" s="42"/>
      <c r="I36" s="47"/>
      <c r="J36" s="43"/>
      <c r="K36" s="42"/>
      <c r="L36" s="47"/>
      <c r="M36" s="44"/>
    </row>
    <row r="37" spans="1:13" ht="19.899999999999999" customHeight="1" x14ac:dyDescent="0.2">
      <c r="A37" s="37">
        <v>69</v>
      </c>
      <c r="B37" s="38"/>
      <c r="C37" s="36" t="s">
        <v>25</v>
      </c>
      <c r="D37" s="39">
        <v>36085</v>
      </c>
      <c r="E37" s="40"/>
      <c r="F37" s="41" t="s">
        <v>73</v>
      </c>
      <c r="G37" s="41" t="s">
        <v>16</v>
      </c>
      <c r="H37" s="42"/>
      <c r="I37" s="47"/>
      <c r="J37" s="43"/>
      <c r="K37" s="42"/>
      <c r="L37" s="47"/>
      <c r="M37" s="44"/>
    </row>
    <row r="38" spans="1:13" ht="19.899999999999999" customHeight="1" x14ac:dyDescent="0.2">
      <c r="A38" s="37">
        <v>75</v>
      </c>
      <c r="B38" s="38"/>
      <c r="C38" s="36" t="s">
        <v>23</v>
      </c>
      <c r="D38" s="39">
        <v>35358</v>
      </c>
      <c r="E38" s="40"/>
      <c r="F38" s="41" t="s">
        <v>90</v>
      </c>
      <c r="G38" s="41" t="s">
        <v>91</v>
      </c>
      <c r="H38" s="42"/>
      <c r="I38" s="47"/>
      <c r="J38" s="43"/>
      <c r="K38" s="42"/>
      <c r="L38" s="47"/>
      <c r="M38" s="44"/>
    </row>
    <row r="39" spans="1:13" ht="19.899999999999999" customHeight="1" x14ac:dyDescent="0.2">
      <c r="A39" s="37">
        <v>75</v>
      </c>
      <c r="B39" s="38"/>
      <c r="C39" s="36" t="s">
        <v>25</v>
      </c>
      <c r="D39" s="39">
        <v>36232</v>
      </c>
      <c r="E39" s="40"/>
      <c r="F39" s="55" t="s">
        <v>62</v>
      </c>
      <c r="G39" s="41" t="s">
        <v>55</v>
      </c>
      <c r="H39" s="42"/>
      <c r="I39" s="47"/>
      <c r="J39" s="43"/>
      <c r="K39" s="42"/>
      <c r="L39" s="47"/>
      <c r="M39" s="44"/>
    </row>
    <row r="40" spans="1:13" ht="19.899999999999999" customHeight="1" x14ac:dyDescent="0.2">
      <c r="A40" s="37">
        <v>75</v>
      </c>
      <c r="B40" s="38"/>
      <c r="C40" s="36" t="s">
        <v>25</v>
      </c>
      <c r="D40" s="39">
        <v>35701</v>
      </c>
      <c r="E40" s="40"/>
      <c r="F40" s="41" t="s">
        <v>53</v>
      </c>
      <c r="G40" s="41" t="s">
        <v>17</v>
      </c>
      <c r="H40" s="42"/>
      <c r="I40" s="47"/>
      <c r="J40" s="43"/>
      <c r="K40" s="42"/>
      <c r="L40" s="47"/>
      <c r="M40" s="44"/>
    </row>
    <row r="41" spans="1:13" ht="19.899999999999999" customHeight="1" x14ac:dyDescent="0.2">
      <c r="A41" s="54" t="s">
        <v>68</v>
      </c>
      <c r="B41" s="38"/>
      <c r="C41" s="36" t="s">
        <v>25</v>
      </c>
      <c r="D41" s="39">
        <v>36354</v>
      </c>
      <c r="E41" s="40"/>
      <c r="F41" s="41" t="s">
        <v>123</v>
      </c>
      <c r="G41" s="41" t="s">
        <v>121</v>
      </c>
      <c r="H41" s="42"/>
      <c r="I41" s="47"/>
      <c r="J41" s="43"/>
      <c r="K41" s="42"/>
      <c r="L41" s="47"/>
      <c r="M41" s="44"/>
    </row>
    <row r="42" spans="1:13" ht="19.899999999999999" customHeight="1" x14ac:dyDescent="0.2">
      <c r="A42" s="79"/>
      <c r="B42" s="80"/>
      <c r="C42" s="80"/>
      <c r="D42" s="80"/>
      <c r="E42" s="81"/>
      <c r="F42" s="82" t="s">
        <v>168</v>
      </c>
      <c r="G42" s="83"/>
      <c r="H42" s="82">
        <v>12</v>
      </c>
      <c r="I42" s="84"/>
      <c r="J42" s="84"/>
      <c r="K42" s="84"/>
      <c r="L42" s="84"/>
      <c r="M42" s="83"/>
    </row>
    <row r="43" spans="1:13" ht="19.899999999999999" customHeight="1" x14ac:dyDescent="0.2">
      <c r="A43" s="37">
        <v>85</v>
      </c>
      <c r="B43" s="38"/>
      <c r="C43" s="36" t="s">
        <v>22</v>
      </c>
      <c r="D43" s="39">
        <v>35949</v>
      </c>
      <c r="E43" s="40"/>
      <c r="F43" s="41" t="s">
        <v>63</v>
      </c>
      <c r="G43" s="41" t="s">
        <v>19</v>
      </c>
      <c r="H43" s="42"/>
      <c r="I43" s="43"/>
      <c r="J43" s="43"/>
      <c r="K43" s="42"/>
      <c r="L43" s="43"/>
      <c r="M43" s="44"/>
    </row>
    <row r="44" spans="1:13" ht="19.899999999999999" customHeight="1" x14ac:dyDescent="0.2">
      <c r="A44" s="45">
        <v>85</v>
      </c>
      <c r="B44" s="46"/>
      <c r="C44" s="36" t="s">
        <v>22</v>
      </c>
      <c r="D44" s="39">
        <v>35261</v>
      </c>
      <c r="E44" s="40"/>
      <c r="F44" s="41" t="s">
        <v>76</v>
      </c>
      <c r="G44" s="41" t="s">
        <v>74</v>
      </c>
      <c r="H44" s="42"/>
      <c r="I44" s="43"/>
      <c r="J44" s="43"/>
      <c r="K44" s="42"/>
      <c r="L44" s="43"/>
      <c r="M44" s="44"/>
    </row>
    <row r="45" spans="1:13" ht="19.899999999999999" customHeight="1" x14ac:dyDescent="0.2">
      <c r="A45" s="45">
        <v>85</v>
      </c>
      <c r="B45" s="46"/>
      <c r="C45" s="36" t="s">
        <v>21</v>
      </c>
      <c r="D45" s="39">
        <v>36497</v>
      </c>
      <c r="E45" s="40"/>
      <c r="F45" s="41" t="s">
        <v>69</v>
      </c>
      <c r="G45" s="41" t="s">
        <v>17</v>
      </c>
      <c r="H45" s="42"/>
      <c r="I45" s="43"/>
      <c r="J45" s="43"/>
      <c r="K45" s="42"/>
      <c r="L45" s="43"/>
      <c r="M45" s="44"/>
    </row>
    <row r="46" spans="1:13" ht="19.899999999999999" customHeight="1" x14ac:dyDescent="0.2">
      <c r="A46" s="37">
        <v>94</v>
      </c>
      <c r="B46" s="38"/>
      <c r="C46" s="36" t="s">
        <v>22</v>
      </c>
      <c r="D46" s="39">
        <v>35101</v>
      </c>
      <c r="E46" s="40"/>
      <c r="F46" s="41" t="s">
        <v>87</v>
      </c>
      <c r="G46" s="41" t="s">
        <v>85</v>
      </c>
      <c r="H46" s="42"/>
      <c r="I46" s="43"/>
      <c r="J46" s="43"/>
      <c r="K46" s="42"/>
      <c r="L46" s="43"/>
      <c r="M46" s="44"/>
    </row>
    <row r="47" spans="1:13" ht="19.899999999999999" customHeight="1" x14ac:dyDescent="0.2">
      <c r="A47" s="37">
        <v>94</v>
      </c>
      <c r="B47" s="38"/>
      <c r="C47" s="36" t="s">
        <v>22</v>
      </c>
      <c r="D47" s="39">
        <v>35288</v>
      </c>
      <c r="E47" s="40"/>
      <c r="F47" s="41" t="s">
        <v>70</v>
      </c>
      <c r="G47" s="41" t="s">
        <v>17</v>
      </c>
      <c r="H47" s="42"/>
      <c r="I47" s="47"/>
      <c r="J47" s="43"/>
      <c r="K47" s="42"/>
      <c r="L47" s="47"/>
      <c r="M47" s="44"/>
    </row>
    <row r="48" spans="1:13" ht="19.899999999999999" customHeight="1" x14ac:dyDescent="0.2">
      <c r="A48" s="54">
        <v>94</v>
      </c>
      <c r="B48" s="38"/>
      <c r="C48" s="36" t="s">
        <v>21</v>
      </c>
      <c r="D48" s="39">
        <v>36166</v>
      </c>
      <c r="E48" s="40"/>
      <c r="F48" s="41" t="s">
        <v>159</v>
      </c>
      <c r="G48" s="41" t="s">
        <v>46</v>
      </c>
      <c r="H48" s="42"/>
      <c r="I48" s="43"/>
      <c r="J48" s="43"/>
      <c r="K48" s="42"/>
      <c r="L48" s="43"/>
      <c r="M48" s="44"/>
    </row>
    <row r="49" spans="1:13" ht="19.899999999999999" customHeight="1" x14ac:dyDescent="0.2">
      <c r="A49" s="54">
        <v>105</v>
      </c>
      <c r="B49" s="38"/>
      <c r="C49" s="36" t="s">
        <v>22</v>
      </c>
      <c r="D49" s="39">
        <v>35434</v>
      </c>
      <c r="E49" s="40"/>
      <c r="F49" s="41" t="s">
        <v>48</v>
      </c>
      <c r="G49" s="41" t="s">
        <v>46</v>
      </c>
      <c r="H49" s="42"/>
      <c r="I49" s="43"/>
      <c r="J49" s="43"/>
      <c r="K49" s="42"/>
      <c r="L49" s="43"/>
      <c r="M49" s="44"/>
    </row>
    <row r="50" spans="1:13" ht="19.899999999999999" customHeight="1" x14ac:dyDescent="0.2">
      <c r="A50" s="54">
        <v>105</v>
      </c>
      <c r="B50" s="38"/>
      <c r="C50" s="36" t="s">
        <v>22</v>
      </c>
      <c r="D50" s="39">
        <v>35273</v>
      </c>
      <c r="E50" s="40"/>
      <c r="F50" s="41" t="s">
        <v>117</v>
      </c>
      <c r="G50" s="41" t="s">
        <v>115</v>
      </c>
      <c r="H50" s="42"/>
      <c r="I50" s="43"/>
      <c r="J50" s="43"/>
      <c r="K50" s="42"/>
      <c r="L50" s="43"/>
      <c r="M50" s="44"/>
    </row>
    <row r="51" spans="1:13" ht="19.899999999999999" customHeight="1" x14ac:dyDescent="0.2">
      <c r="A51" s="54">
        <v>105</v>
      </c>
      <c r="B51" s="38"/>
      <c r="C51" s="36" t="s">
        <v>22</v>
      </c>
      <c r="D51" s="39">
        <v>36029</v>
      </c>
      <c r="E51" s="40"/>
      <c r="F51" s="41" t="s">
        <v>79</v>
      </c>
      <c r="G51" s="41" t="s">
        <v>74</v>
      </c>
      <c r="H51" s="42"/>
      <c r="I51" s="43"/>
      <c r="J51" s="43"/>
      <c r="K51" s="42"/>
      <c r="L51" s="43"/>
      <c r="M51" s="44"/>
    </row>
    <row r="52" spans="1:13" ht="19.899999999999999" customHeight="1" x14ac:dyDescent="0.2">
      <c r="A52" s="54">
        <v>105</v>
      </c>
      <c r="B52" s="38"/>
      <c r="C52" s="36" t="s">
        <v>21</v>
      </c>
      <c r="D52" s="39">
        <v>36608</v>
      </c>
      <c r="E52" s="40"/>
      <c r="F52" s="41" t="s">
        <v>128</v>
      </c>
      <c r="G52" s="41" t="s">
        <v>80</v>
      </c>
      <c r="H52" s="42"/>
      <c r="I52" s="43"/>
      <c r="J52" s="43"/>
      <c r="K52" s="42"/>
      <c r="L52" s="43"/>
      <c r="M52" s="44"/>
    </row>
    <row r="53" spans="1:13" ht="19.899999999999999" customHeight="1" x14ac:dyDescent="0.2">
      <c r="A53" s="54" t="s">
        <v>28</v>
      </c>
      <c r="B53" s="38" t="s">
        <v>171</v>
      </c>
      <c r="C53" s="36" t="s">
        <v>21</v>
      </c>
      <c r="D53" s="39">
        <v>36841</v>
      </c>
      <c r="E53" s="40"/>
      <c r="F53" s="41" t="s">
        <v>152</v>
      </c>
      <c r="G53" s="41" t="s">
        <v>74</v>
      </c>
      <c r="H53" s="42"/>
      <c r="I53" s="43"/>
      <c r="J53" s="43"/>
      <c r="K53" s="42"/>
      <c r="L53" s="43"/>
      <c r="M53" s="44"/>
    </row>
    <row r="54" spans="1:13" ht="19.899999999999999" customHeight="1" x14ac:dyDescent="0.2">
      <c r="A54" s="54" t="s">
        <v>28</v>
      </c>
      <c r="B54" s="38"/>
      <c r="C54" s="36" t="s">
        <v>22</v>
      </c>
      <c r="D54" s="39">
        <v>35920</v>
      </c>
      <c r="E54" s="40"/>
      <c r="F54" s="41" t="s">
        <v>61</v>
      </c>
      <c r="G54" s="41" t="s">
        <v>55</v>
      </c>
      <c r="H54" s="42"/>
      <c r="I54" s="43"/>
      <c r="J54" s="43"/>
      <c r="K54" s="42"/>
      <c r="L54" s="43"/>
      <c r="M54" s="44"/>
    </row>
    <row r="55" spans="1:13" ht="19.899999999999999" customHeight="1" x14ac:dyDescent="0.2">
      <c r="A55" s="79"/>
      <c r="B55" s="80"/>
      <c r="C55" s="80"/>
      <c r="D55" s="80"/>
      <c r="E55" s="81"/>
      <c r="F55" s="82" t="s">
        <v>176</v>
      </c>
      <c r="G55" s="83"/>
      <c r="H55" s="82">
        <v>11</v>
      </c>
      <c r="I55" s="84"/>
      <c r="J55" s="84"/>
      <c r="K55" s="84"/>
      <c r="L55" s="84"/>
      <c r="M55" s="83"/>
    </row>
    <row r="56" spans="1:13" ht="19.899999999999999" customHeight="1" x14ac:dyDescent="0.2">
      <c r="A56" s="48">
        <v>58</v>
      </c>
      <c r="B56" s="49"/>
      <c r="C56" s="50" t="s">
        <v>24</v>
      </c>
      <c r="D56" s="51">
        <v>33921</v>
      </c>
      <c r="E56" s="52"/>
      <c r="F56" s="53" t="s">
        <v>105</v>
      </c>
      <c r="G56" s="53" t="s">
        <v>103</v>
      </c>
      <c r="H56" s="42"/>
      <c r="I56" s="47"/>
      <c r="J56" s="43"/>
      <c r="K56" s="42"/>
      <c r="L56" s="47"/>
      <c r="M56" s="44"/>
    </row>
    <row r="57" spans="1:13" ht="19.899999999999999" customHeight="1" x14ac:dyDescent="0.2">
      <c r="A57" s="48">
        <v>58</v>
      </c>
      <c r="B57" s="49"/>
      <c r="C57" s="50" t="s">
        <v>24</v>
      </c>
      <c r="D57" s="51">
        <v>34057</v>
      </c>
      <c r="E57" s="52"/>
      <c r="F57" s="53" t="s">
        <v>104</v>
      </c>
      <c r="G57" s="53" t="s">
        <v>103</v>
      </c>
      <c r="H57" s="42"/>
      <c r="I57" s="47"/>
      <c r="J57" s="43"/>
      <c r="K57" s="42"/>
      <c r="L57" s="47"/>
      <c r="M57" s="44"/>
    </row>
    <row r="58" spans="1:13" ht="19.899999999999999" customHeight="1" x14ac:dyDescent="0.2">
      <c r="A58" s="48">
        <v>58</v>
      </c>
      <c r="B58" s="49"/>
      <c r="C58" s="50" t="s">
        <v>24</v>
      </c>
      <c r="D58" s="51">
        <v>31389</v>
      </c>
      <c r="E58" s="52"/>
      <c r="F58" s="53" t="s">
        <v>132</v>
      </c>
      <c r="G58" s="53" t="s">
        <v>50</v>
      </c>
      <c r="H58" s="42"/>
      <c r="I58" s="47"/>
      <c r="J58" s="43"/>
      <c r="K58" s="42"/>
      <c r="L58" s="47"/>
      <c r="M58" s="44"/>
    </row>
    <row r="59" spans="1:13" ht="19.899999999999999" customHeight="1" x14ac:dyDescent="0.2">
      <c r="A59" s="48">
        <v>58</v>
      </c>
      <c r="B59" s="49"/>
      <c r="C59" s="50" t="s">
        <v>24</v>
      </c>
      <c r="D59" s="51">
        <v>32456</v>
      </c>
      <c r="E59" s="52"/>
      <c r="F59" s="53" t="s">
        <v>100</v>
      </c>
      <c r="G59" s="53" t="s">
        <v>17</v>
      </c>
      <c r="H59" s="42"/>
      <c r="I59" s="47"/>
      <c r="J59" s="43"/>
      <c r="K59" s="42"/>
      <c r="L59" s="47"/>
      <c r="M59" s="44"/>
    </row>
    <row r="60" spans="1:13" ht="19.899999999999999" customHeight="1" x14ac:dyDescent="0.2">
      <c r="A60" s="48">
        <v>58</v>
      </c>
      <c r="B60" s="49"/>
      <c r="C60" s="50" t="s">
        <v>24</v>
      </c>
      <c r="D60" s="51">
        <v>33955</v>
      </c>
      <c r="E60" s="52"/>
      <c r="F60" s="53" t="s">
        <v>35</v>
      </c>
      <c r="G60" s="53" t="s">
        <v>14</v>
      </c>
      <c r="H60" s="42"/>
      <c r="I60" s="47"/>
      <c r="J60" s="43"/>
      <c r="K60" s="42"/>
      <c r="L60" s="47"/>
      <c r="M60" s="44"/>
    </row>
    <row r="61" spans="1:13" ht="19.899999999999999" customHeight="1" x14ac:dyDescent="0.2">
      <c r="A61" s="60">
        <v>63</v>
      </c>
      <c r="B61" s="61"/>
      <c r="C61" s="62" t="s">
        <v>24</v>
      </c>
      <c r="D61" s="63">
        <v>33735</v>
      </c>
      <c r="E61" s="52"/>
      <c r="F61" s="64" t="s">
        <v>41</v>
      </c>
      <c r="G61" s="64" t="s">
        <v>14</v>
      </c>
      <c r="H61" s="56"/>
      <c r="I61" s="57"/>
      <c r="J61" s="58"/>
      <c r="K61" s="56"/>
      <c r="L61" s="57"/>
      <c r="M61" s="59"/>
    </row>
    <row r="62" spans="1:13" ht="19.899999999999999" customHeight="1" x14ac:dyDescent="0.2">
      <c r="A62" s="48">
        <v>63</v>
      </c>
      <c r="B62" s="49"/>
      <c r="C62" s="50" t="s">
        <v>24</v>
      </c>
      <c r="D62" s="51">
        <v>32706</v>
      </c>
      <c r="E62" s="52"/>
      <c r="F62" s="53" t="s">
        <v>178</v>
      </c>
      <c r="G62" s="53" t="s">
        <v>103</v>
      </c>
      <c r="H62" s="42"/>
      <c r="I62" s="47"/>
      <c r="J62" s="43"/>
      <c r="K62" s="42"/>
      <c r="L62" s="47"/>
      <c r="M62" s="44"/>
    </row>
    <row r="63" spans="1:13" ht="19.899999999999999" customHeight="1" x14ac:dyDescent="0.2">
      <c r="A63" s="48">
        <v>63</v>
      </c>
      <c r="B63" s="49"/>
      <c r="C63" s="50" t="s">
        <v>24</v>
      </c>
      <c r="D63" s="51">
        <v>33521</v>
      </c>
      <c r="E63" s="52"/>
      <c r="F63" s="53" t="s">
        <v>67</v>
      </c>
      <c r="G63" s="53" t="s">
        <v>17</v>
      </c>
      <c r="H63" s="42"/>
      <c r="I63" s="47"/>
      <c r="J63" s="43"/>
      <c r="K63" s="42"/>
      <c r="L63" s="47"/>
      <c r="M63" s="44"/>
    </row>
    <row r="64" spans="1:13" ht="19.899999999999999" customHeight="1" x14ac:dyDescent="0.2">
      <c r="A64" s="48">
        <v>69</v>
      </c>
      <c r="B64" s="49"/>
      <c r="C64" s="50" t="s">
        <v>24</v>
      </c>
      <c r="D64" s="51">
        <v>33812</v>
      </c>
      <c r="E64" s="52"/>
      <c r="F64" s="53" t="s">
        <v>142</v>
      </c>
      <c r="G64" s="53" t="s">
        <v>18</v>
      </c>
      <c r="H64" s="42"/>
      <c r="I64" s="47"/>
      <c r="J64" s="43"/>
      <c r="K64" s="42"/>
      <c r="L64" s="47"/>
      <c r="M64" s="44"/>
    </row>
    <row r="65" spans="1:14" ht="19.899999999999999" customHeight="1" x14ac:dyDescent="0.2">
      <c r="A65" s="48">
        <v>75</v>
      </c>
      <c r="B65" s="49"/>
      <c r="C65" s="50" t="s">
        <v>24</v>
      </c>
      <c r="D65" s="51">
        <v>31662</v>
      </c>
      <c r="E65" s="52"/>
      <c r="F65" s="53" t="s">
        <v>106</v>
      </c>
      <c r="G65" s="53" t="s">
        <v>103</v>
      </c>
      <c r="H65" s="42"/>
      <c r="I65" s="47"/>
      <c r="J65" s="43"/>
      <c r="K65" s="42"/>
      <c r="L65" s="47"/>
      <c r="M65" s="44"/>
    </row>
    <row r="66" spans="1:14" ht="19.899999999999999" customHeight="1" x14ac:dyDescent="0.2">
      <c r="A66" s="48">
        <v>75</v>
      </c>
      <c r="B66" s="49"/>
      <c r="C66" s="50" t="s">
        <v>144</v>
      </c>
      <c r="D66" s="51">
        <v>29343</v>
      </c>
      <c r="E66" s="52"/>
      <c r="F66" s="53" t="s">
        <v>143</v>
      </c>
      <c r="G66" s="53" t="s">
        <v>18</v>
      </c>
      <c r="H66" s="42"/>
      <c r="I66" s="47"/>
      <c r="J66" s="43"/>
      <c r="K66" s="42"/>
      <c r="L66" s="47"/>
      <c r="M66" s="44"/>
    </row>
    <row r="67" spans="1:14" ht="19.899999999999999" customHeight="1" x14ac:dyDescent="0.2">
      <c r="A67" s="79"/>
      <c r="B67" s="80"/>
      <c r="C67" s="80"/>
      <c r="D67" s="80"/>
      <c r="E67" s="81"/>
      <c r="F67" s="82" t="s">
        <v>177</v>
      </c>
      <c r="G67" s="83"/>
      <c r="H67" s="82">
        <v>9</v>
      </c>
      <c r="I67" s="84"/>
      <c r="J67" s="84"/>
      <c r="K67" s="84"/>
      <c r="L67" s="84"/>
      <c r="M67" s="83"/>
    </row>
    <row r="68" spans="1:14" ht="19.899999999999999" customHeight="1" x14ac:dyDescent="0.2">
      <c r="A68" s="48">
        <v>85</v>
      </c>
      <c r="B68" s="49"/>
      <c r="C68" s="50" t="s">
        <v>20</v>
      </c>
      <c r="D68" s="51">
        <v>32027</v>
      </c>
      <c r="E68" s="52"/>
      <c r="F68" s="53" t="s">
        <v>156</v>
      </c>
      <c r="G68" s="53" t="s">
        <v>55</v>
      </c>
      <c r="H68" s="42"/>
      <c r="I68" s="43"/>
      <c r="J68" s="43"/>
      <c r="K68" s="42"/>
      <c r="L68" s="43"/>
      <c r="M68" s="44"/>
    </row>
    <row r="69" spans="1:14" ht="19.899999999999999" customHeight="1" x14ac:dyDescent="0.2">
      <c r="A69" s="48">
        <v>105</v>
      </c>
      <c r="B69" s="49"/>
      <c r="C69" s="50" t="s">
        <v>20</v>
      </c>
      <c r="D69" s="51">
        <v>33929</v>
      </c>
      <c r="E69" s="52"/>
      <c r="F69" s="53" t="s">
        <v>37</v>
      </c>
      <c r="G69" s="53" t="s">
        <v>14</v>
      </c>
      <c r="H69" s="42"/>
      <c r="I69" s="43"/>
      <c r="J69" s="43"/>
      <c r="K69" s="42"/>
      <c r="L69" s="43"/>
      <c r="M69" s="44"/>
    </row>
    <row r="70" spans="1:14" ht="19.899999999999999" customHeight="1" x14ac:dyDescent="0.2">
      <c r="A70" s="48">
        <v>105</v>
      </c>
      <c r="B70" s="49"/>
      <c r="C70" s="50" t="s">
        <v>20</v>
      </c>
      <c r="D70" s="51">
        <v>39348</v>
      </c>
      <c r="E70" s="52"/>
      <c r="F70" s="53" t="s">
        <v>131</v>
      </c>
      <c r="G70" s="53" t="s">
        <v>77</v>
      </c>
      <c r="H70" s="42"/>
      <c r="I70" s="43"/>
      <c r="J70" s="43"/>
      <c r="K70" s="42"/>
      <c r="L70" s="43"/>
      <c r="M70" s="44"/>
    </row>
    <row r="71" spans="1:14" ht="19.899999999999999" customHeight="1" x14ac:dyDescent="0.2">
      <c r="A71" s="48">
        <v>105</v>
      </c>
      <c r="B71" s="49"/>
      <c r="C71" s="50" t="s">
        <v>20</v>
      </c>
      <c r="D71" s="51">
        <v>34699</v>
      </c>
      <c r="E71" s="52"/>
      <c r="F71" s="53" t="s">
        <v>135</v>
      </c>
      <c r="G71" s="53" t="s">
        <v>50</v>
      </c>
      <c r="H71" s="42"/>
      <c r="I71" s="43"/>
      <c r="J71" s="43"/>
      <c r="K71" s="42"/>
      <c r="L71" s="43"/>
      <c r="M71" s="44"/>
    </row>
    <row r="72" spans="1:14" ht="19.899999999999999" customHeight="1" x14ac:dyDescent="0.2">
      <c r="A72" s="48">
        <v>105</v>
      </c>
      <c r="B72" s="49"/>
      <c r="C72" s="50" t="s">
        <v>20</v>
      </c>
      <c r="D72" s="51">
        <v>31264</v>
      </c>
      <c r="E72" s="52"/>
      <c r="F72" s="53" t="s">
        <v>78</v>
      </c>
      <c r="G72" s="53" t="s">
        <v>77</v>
      </c>
      <c r="H72" s="42"/>
      <c r="I72" s="43"/>
      <c r="J72" s="43"/>
      <c r="K72" s="42"/>
      <c r="L72" s="43"/>
      <c r="M72" s="44"/>
    </row>
    <row r="73" spans="1:14" ht="19.899999999999999" customHeight="1" x14ac:dyDescent="0.2">
      <c r="A73" s="48">
        <v>105</v>
      </c>
      <c r="B73" s="49"/>
      <c r="C73" s="50" t="s">
        <v>20</v>
      </c>
      <c r="D73" s="51">
        <v>31951</v>
      </c>
      <c r="E73" s="52"/>
      <c r="F73" s="53" t="s">
        <v>155</v>
      </c>
      <c r="G73" s="53" t="s">
        <v>55</v>
      </c>
      <c r="H73" s="42"/>
      <c r="I73" s="43"/>
      <c r="J73" s="43"/>
      <c r="K73" s="42"/>
      <c r="L73" s="43"/>
      <c r="M73" s="44"/>
    </row>
    <row r="74" spans="1:14" ht="19.899999999999999" customHeight="1" x14ac:dyDescent="0.2">
      <c r="A74" s="48">
        <v>105</v>
      </c>
      <c r="B74" s="49"/>
      <c r="C74" s="50" t="s">
        <v>147</v>
      </c>
      <c r="D74" s="51">
        <v>14019</v>
      </c>
      <c r="E74" s="52"/>
      <c r="F74" s="53" t="s">
        <v>146</v>
      </c>
      <c r="G74" s="53" t="s">
        <v>18</v>
      </c>
      <c r="H74" s="42"/>
      <c r="I74" s="43"/>
      <c r="J74" s="43"/>
      <c r="K74" s="42"/>
      <c r="L74" s="43"/>
      <c r="M74" s="44"/>
    </row>
    <row r="75" spans="1:14" ht="19.899999999999999" customHeight="1" x14ac:dyDescent="0.2">
      <c r="A75" s="48" t="s">
        <v>28</v>
      </c>
      <c r="B75" s="49"/>
      <c r="C75" s="50" t="s">
        <v>20</v>
      </c>
      <c r="D75" s="51">
        <v>33851</v>
      </c>
      <c r="E75" s="52"/>
      <c r="F75" s="53" t="s">
        <v>136</v>
      </c>
      <c r="G75" s="53" t="s">
        <v>50</v>
      </c>
      <c r="H75" s="42"/>
      <c r="I75" s="43"/>
      <c r="J75" s="43"/>
      <c r="K75" s="42"/>
      <c r="L75" s="43"/>
      <c r="M75" s="44"/>
    </row>
    <row r="76" spans="1:14" ht="19.899999999999999" customHeight="1" x14ac:dyDescent="0.2">
      <c r="A76" s="48" t="s">
        <v>28</v>
      </c>
      <c r="B76" s="49"/>
      <c r="C76" s="50" t="s">
        <v>20</v>
      </c>
      <c r="D76" s="51">
        <v>32442</v>
      </c>
      <c r="E76" s="52"/>
      <c r="F76" s="53" t="s">
        <v>125</v>
      </c>
      <c r="G76" s="53" t="s">
        <v>121</v>
      </c>
      <c r="H76" s="42"/>
      <c r="I76" s="47"/>
      <c r="J76" s="43"/>
      <c r="K76" s="42"/>
      <c r="L76" s="47"/>
      <c r="M76" s="44"/>
    </row>
    <row r="77" spans="1:14" ht="19.5" customHeight="1" x14ac:dyDescent="0.2">
      <c r="A77" s="82"/>
      <c r="B77" s="84"/>
      <c r="C77" s="84"/>
      <c r="D77" s="84"/>
      <c r="E77" s="84"/>
      <c r="F77" s="84" t="s">
        <v>169</v>
      </c>
      <c r="G77" s="84"/>
      <c r="H77" s="84">
        <f>SUM(H4,H14,H24,H33,H42)</f>
        <v>46</v>
      </c>
      <c r="I77" s="84"/>
      <c r="J77" s="84"/>
      <c r="K77" s="84"/>
      <c r="L77" s="84"/>
      <c r="M77" s="83"/>
      <c r="N77" s="70"/>
    </row>
    <row r="78" spans="1:14" ht="18" customHeight="1" x14ac:dyDescent="0.2">
      <c r="A78" s="82"/>
      <c r="B78" s="84"/>
      <c r="C78" s="84"/>
      <c r="D78" s="84"/>
      <c r="E78" s="84"/>
      <c r="F78" s="84" t="s">
        <v>166</v>
      </c>
      <c r="G78" s="84"/>
      <c r="H78" s="84">
        <f>SUM(H55:H67)</f>
        <v>20</v>
      </c>
      <c r="I78" s="84"/>
      <c r="J78" s="84"/>
      <c r="K78" s="84"/>
      <c r="L78" s="84"/>
      <c r="M78" s="83"/>
      <c r="N78" s="70"/>
    </row>
    <row r="79" spans="1:14" ht="18" customHeight="1" x14ac:dyDescent="0.2">
      <c r="A79" s="82"/>
      <c r="B79" s="84"/>
      <c r="C79" s="84"/>
      <c r="D79" s="84"/>
      <c r="E79" s="84"/>
      <c r="F79" s="84" t="s">
        <v>167</v>
      </c>
      <c r="G79" s="84"/>
      <c r="H79" s="84">
        <f>SUM(H77:M78)</f>
        <v>66</v>
      </c>
      <c r="I79" s="84"/>
      <c r="J79" s="84"/>
      <c r="K79" s="84"/>
      <c r="L79" s="84"/>
      <c r="M79" s="83"/>
      <c r="N79" s="70"/>
    </row>
    <row r="80" spans="1:14" ht="19.899999999999999" customHeight="1" x14ac:dyDescent="0.2">
      <c r="A80" s="79"/>
      <c r="B80" s="80"/>
      <c r="C80" s="80"/>
      <c r="D80" s="80"/>
      <c r="E80" s="81"/>
      <c r="F80" s="82" t="s">
        <v>172</v>
      </c>
      <c r="G80" s="83"/>
      <c r="H80" s="82">
        <v>11</v>
      </c>
      <c r="I80" s="84"/>
      <c r="J80" s="84"/>
      <c r="K80" s="84"/>
      <c r="L80" s="84"/>
      <c r="M80" s="83"/>
    </row>
    <row r="81" spans="1:13" ht="19.899999999999999" customHeight="1" x14ac:dyDescent="0.2">
      <c r="A81" s="48">
        <v>62</v>
      </c>
      <c r="B81" s="49"/>
      <c r="C81" s="50" t="s">
        <v>20</v>
      </c>
      <c r="D81" s="51">
        <v>33679</v>
      </c>
      <c r="E81" s="52"/>
      <c r="F81" s="53" t="s">
        <v>114</v>
      </c>
      <c r="G81" s="53" t="s">
        <v>19</v>
      </c>
      <c r="H81" s="42"/>
      <c r="I81" s="43"/>
      <c r="J81" s="43"/>
      <c r="K81" s="42"/>
      <c r="L81" s="43"/>
      <c r="M81" s="44"/>
    </row>
    <row r="82" spans="1:13" ht="19.899999999999999" customHeight="1" x14ac:dyDescent="0.2">
      <c r="A82" s="48">
        <v>62</v>
      </c>
      <c r="B82" s="49"/>
      <c r="C82" s="50" t="s">
        <v>21</v>
      </c>
      <c r="D82" s="51">
        <v>37861</v>
      </c>
      <c r="E82" s="52"/>
      <c r="F82" s="53" t="s">
        <v>153</v>
      </c>
      <c r="G82" s="53" t="s">
        <v>55</v>
      </c>
      <c r="H82" s="42"/>
      <c r="I82" s="43"/>
      <c r="J82" s="43"/>
      <c r="K82" s="42"/>
      <c r="L82" s="43"/>
      <c r="M82" s="44"/>
    </row>
    <row r="83" spans="1:13" ht="19.899999999999999" customHeight="1" x14ac:dyDescent="0.2">
      <c r="A83" s="48">
        <v>69</v>
      </c>
      <c r="B83" s="49"/>
      <c r="C83" s="50" t="s">
        <v>20</v>
      </c>
      <c r="D83" s="51">
        <v>31720</v>
      </c>
      <c r="E83" s="52"/>
      <c r="F83" s="53" t="s">
        <v>134</v>
      </c>
      <c r="G83" s="53" t="s">
        <v>50</v>
      </c>
      <c r="H83" s="42"/>
      <c r="I83" s="43"/>
      <c r="J83" s="43"/>
      <c r="K83" s="42"/>
      <c r="L83" s="43"/>
      <c r="M83" s="44"/>
    </row>
    <row r="84" spans="1:13" ht="19.899999999999999" customHeight="1" x14ac:dyDescent="0.2">
      <c r="A84" s="48">
        <v>69</v>
      </c>
      <c r="B84" s="49"/>
      <c r="C84" s="50" t="s">
        <v>21</v>
      </c>
      <c r="D84" s="51">
        <v>37784</v>
      </c>
      <c r="E84" s="52"/>
      <c r="F84" s="53" t="s">
        <v>154</v>
      </c>
      <c r="G84" s="53" t="s">
        <v>157</v>
      </c>
      <c r="H84" s="42"/>
      <c r="I84" s="43"/>
      <c r="J84" s="43"/>
      <c r="K84" s="42"/>
      <c r="L84" s="43"/>
      <c r="M84" s="44"/>
    </row>
    <row r="85" spans="1:13" ht="19.899999999999999" customHeight="1" x14ac:dyDescent="0.2">
      <c r="A85" s="48">
        <v>69</v>
      </c>
      <c r="B85" s="49"/>
      <c r="C85" s="50" t="s">
        <v>20</v>
      </c>
      <c r="D85" s="51">
        <v>33342</v>
      </c>
      <c r="E85" s="52"/>
      <c r="F85" s="53" t="s">
        <v>133</v>
      </c>
      <c r="G85" s="53" t="s">
        <v>50</v>
      </c>
      <c r="H85" s="42"/>
      <c r="I85" s="43"/>
      <c r="J85" s="43"/>
      <c r="K85" s="42"/>
      <c r="L85" s="43"/>
      <c r="M85" s="44"/>
    </row>
    <row r="86" spans="1:13" ht="19.899999999999999" customHeight="1" x14ac:dyDescent="0.2">
      <c r="A86" s="48">
        <v>77</v>
      </c>
      <c r="B86" s="49"/>
      <c r="C86" s="50" t="s">
        <v>20</v>
      </c>
      <c r="D86" s="51">
        <v>34156</v>
      </c>
      <c r="E86" s="52"/>
      <c r="F86" s="53" t="s">
        <v>51</v>
      </c>
      <c r="G86" s="53" t="s">
        <v>50</v>
      </c>
      <c r="H86" s="42"/>
      <c r="I86" s="43"/>
      <c r="J86" s="43"/>
      <c r="K86" s="42"/>
      <c r="L86" s="43"/>
      <c r="M86" s="44"/>
    </row>
    <row r="87" spans="1:13" ht="19.899999999999999" customHeight="1" x14ac:dyDescent="0.2">
      <c r="A87" s="48">
        <v>77</v>
      </c>
      <c r="B87" s="49"/>
      <c r="C87" s="50" t="s">
        <v>20</v>
      </c>
      <c r="D87" s="51">
        <v>30532</v>
      </c>
      <c r="E87" s="52"/>
      <c r="F87" s="53" t="s">
        <v>126</v>
      </c>
      <c r="G87" s="53" t="s">
        <v>121</v>
      </c>
      <c r="H87" s="42"/>
      <c r="I87" s="47"/>
      <c r="J87" s="43"/>
      <c r="K87" s="42"/>
      <c r="L87" s="47"/>
      <c r="M87" s="44"/>
    </row>
    <row r="88" spans="1:13" ht="19.899999999999999" customHeight="1" x14ac:dyDescent="0.2">
      <c r="A88" s="48">
        <v>77</v>
      </c>
      <c r="B88" s="49"/>
      <c r="C88" s="50" t="s">
        <v>21</v>
      </c>
      <c r="D88" s="51">
        <v>37364</v>
      </c>
      <c r="E88" s="52"/>
      <c r="F88" s="53" t="s">
        <v>118</v>
      </c>
      <c r="G88" s="53" t="s">
        <v>115</v>
      </c>
      <c r="H88" s="42"/>
      <c r="I88" s="47"/>
      <c r="J88" s="43"/>
      <c r="K88" s="42"/>
      <c r="L88" s="47"/>
      <c r="M88" s="44"/>
    </row>
    <row r="89" spans="1:13" ht="19.899999999999999" customHeight="1" x14ac:dyDescent="0.2">
      <c r="A89" s="48">
        <v>77</v>
      </c>
      <c r="B89" s="49"/>
      <c r="C89" s="50" t="s">
        <v>20</v>
      </c>
      <c r="D89" s="51">
        <v>34579</v>
      </c>
      <c r="E89" s="52"/>
      <c r="F89" s="53" t="s">
        <v>36</v>
      </c>
      <c r="G89" s="53" t="s">
        <v>14</v>
      </c>
      <c r="H89" s="42"/>
      <c r="I89" s="47"/>
      <c r="J89" s="43"/>
      <c r="K89" s="42"/>
      <c r="L89" s="47"/>
      <c r="M89" s="44"/>
    </row>
    <row r="90" spans="1:13" ht="19.899999999999999" customHeight="1" x14ac:dyDescent="0.2">
      <c r="A90" s="48">
        <v>77</v>
      </c>
      <c r="B90" s="49"/>
      <c r="C90" s="50" t="s">
        <v>20</v>
      </c>
      <c r="D90" s="51">
        <v>32995</v>
      </c>
      <c r="E90" s="52"/>
      <c r="F90" s="53" t="s">
        <v>95</v>
      </c>
      <c r="G90" s="53" t="s">
        <v>94</v>
      </c>
      <c r="H90" s="42"/>
      <c r="I90" s="47"/>
      <c r="J90" s="43"/>
      <c r="K90" s="42"/>
      <c r="L90" s="47"/>
      <c r="M90" s="44"/>
    </row>
    <row r="91" spans="1:13" ht="19.899999999999999" customHeight="1" x14ac:dyDescent="0.2">
      <c r="A91" s="48">
        <v>77</v>
      </c>
      <c r="B91" s="49"/>
      <c r="C91" s="50" t="s">
        <v>20</v>
      </c>
      <c r="D91" s="51">
        <v>33034</v>
      </c>
      <c r="E91" s="52"/>
      <c r="F91" s="53" t="s">
        <v>89</v>
      </c>
      <c r="G91" s="53" t="s">
        <v>55</v>
      </c>
      <c r="H91" s="42"/>
      <c r="I91" s="47"/>
      <c r="J91" s="43"/>
      <c r="K91" s="42"/>
      <c r="L91" s="47"/>
      <c r="M91" s="44"/>
    </row>
    <row r="92" spans="1:13" ht="19.899999999999999" customHeight="1" x14ac:dyDescent="0.2">
      <c r="A92" s="79"/>
      <c r="B92" s="80"/>
      <c r="C92" s="80"/>
      <c r="D92" s="80"/>
      <c r="E92" s="81"/>
      <c r="F92" s="82" t="s">
        <v>173</v>
      </c>
      <c r="G92" s="83"/>
      <c r="H92" s="82">
        <v>13</v>
      </c>
      <c r="I92" s="84"/>
      <c r="J92" s="84"/>
      <c r="K92" s="84"/>
      <c r="L92" s="84"/>
      <c r="M92" s="83"/>
    </row>
    <row r="93" spans="1:13" ht="19.899999999999999" customHeight="1" x14ac:dyDescent="0.2">
      <c r="A93" s="48">
        <v>85</v>
      </c>
      <c r="B93" s="49"/>
      <c r="C93" s="50" t="s">
        <v>20</v>
      </c>
      <c r="D93" s="51">
        <v>33852</v>
      </c>
      <c r="E93" s="52"/>
      <c r="F93" s="53" t="s">
        <v>145</v>
      </c>
      <c r="G93" s="53" t="s">
        <v>18</v>
      </c>
      <c r="H93" s="42"/>
      <c r="I93" s="47"/>
      <c r="J93" s="43"/>
      <c r="K93" s="42"/>
      <c r="L93" s="47"/>
      <c r="M93" s="44"/>
    </row>
    <row r="94" spans="1:13" ht="19.899999999999999" customHeight="1" x14ac:dyDescent="0.2">
      <c r="A94" s="48">
        <v>85</v>
      </c>
      <c r="B94" s="49"/>
      <c r="C94" s="50" t="s">
        <v>20</v>
      </c>
      <c r="D94" s="51">
        <v>32285</v>
      </c>
      <c r="E94" s="52"/>
      <c r="F94" s="53" t="s">
        <v>120</v>
      </c>
      <c r="G94" s="53" t="s">
        <v>15</v>
      </c>
      <c r="H94" s="42"/>
      <c r="I94" s="47"/>
      <c r="J94" s="43"/>
      <c r="K94" s="42"/>
      <c r="L94" s="47"/>
      <c r="M94" s="44"/>
    </row>
    <row r="95" spans="1:13" ht="19.899999999999999" customHeight="1" x14ac:dyDescent="0.2">
      <c r="A95" s="48">
        <v>85</v>
      </c>
      <c r="B95" s="49"/>
      <c r="C95" s="50" t="s">
        <v>20</v>
      </c>
      <c r="D95" s="51">
        <v>34704</v>
      </c>
      <c r="E95" s="52"/>
      <c r="F95" s="53" t="s">
        <v>65</v>
      </c>
      <c r="G95" s="53" t="s">
        <v>15</v>
      </c>
      <c r="H95" s="42"/>
      <c r="I95" s="47"/>
      <c r="J95" s="43"/>
      <c r="K95" s="42"/>
      <c r="L95" s="47"/>
      <c r="M95" s="44"/>
    </row>
    <row r="96" spans="1:13" ht="19.899999999999999" customHeight="1" x14ac:dyDescent="0.2">
      <c r="A96" s="48">
        <v>94</v>
      </c>
      <c r="B96" s="49"/>
      <c r="C96" s="50" t="s">
        <v>140</v>
      </c>
      <c r="D96" s="51">
        <v>19656</v>
      </c>
      <c r="E96" s="52"/>
      <c r="F96" s="53" t="s">
        <v>139</v>
      </c>
      <c r="G96" s="53" t="s">
        <v>50</v>
      </c>
      <c r="H96" s="42"/>
      <c r="I96" s="43"/>
      <c r="J96" s="43"/>
      <c r="K96" s="42"/>
      <c r="L96" s="43"/>
      <c r="M96" s="44"/>
    </row>
    <row r="97" spans="1:13" ht="19.899999999999999" customHeight="1" x14ac:dyDescent="0.2">
      <c r="A97" s="48">
        <v>94</v>
      </c>
      <c r="B97" s="49"/>
      <c r="C97" s="50" t="s">
        <v>20</v>
      </c>
      <c r="D97" s="51">
        <v>32045</v>
      </c>
      <c r="E97" s="52"/>
      <c r="F97" s="53" t="s">
        <v>130</v>
      </c>
      <c r="G97" s="53" t="s">
        <v>77</v>
      </c>
      <c r="H97" s="42"/>
      <c r="I97" s="43"/>
      <c r="J97" s="43"/>
      <c r="K97" s="42"/>
      <c r="L97" s="43"/>
      <c r="M97" s="44"/>
    </row>
    <row r="98" spans="1:13" ht="19.899999999999999" customHeight="1" x14ac:dyDescent="0.2">
      <c r="A98" s="48">
        <v>94</v>
      </c>
      <c r="B98" s="49"/>
      <c r="C98" s="50" t="s">
        <v>20</v>
      </c>
      <c r="D98" s="51">
        <v>32438</v>
      </c>
      <c r="E98" s="52"/>
      <c r="F98" s="53" t="s">
        <v>108</v>
      </c>
      <c r="G98" s="53" t="s">
        <v>103</v>
      </c>
      <c r="H98" s="42"/>
      <c r="I98" s="43"/>
      <c r="J98" s="43"/>
      <c r="K98" s="42"/>
      <c r="L98" s="43"/>
      <c r="M98" s="44"/>
    </row>
    <row r="99" spans="1:13" ht="19.899999999999999" customHeight="1" x14ac:dyDescent="0.2">
      <c r="A99" s="48">
        <v>94</v>
      </c>
      <c r="B99" s="49"/>
      <c r="C99" s="50" t="s">
        <v>20</v>
      </c>
      <c r="D99" s="51">
        <v>34175</v>
      </c>
      <c r="E99" s="52"/>
      <c r="F99" s="53" t="s">
        <v>124</v>
      </c>
      <c r="G99" s="53" t="s">
        <v>121</v>
      </c>
      <c r="H99" s="42"/>
      <c r="I99" s="47"/>
      <c r="J99" s="43"/>
      <c r="K99" s="42"/>
      <c r="L99" s="47"/>
      <c r="M99" s="44"/>
    </row>
    <row r="100" spans="1:13" ht="19.899999999999999" customHeight="1" x14ac:dyDescent="0.2">
      <c r="A100" s="48">
        <v>94</v>
      </c>
      <c r="B100" s="49"/>
      <c r="C100" s="50" t="s">
        <v>20</v>
      </c>
      <c r="D100" s="51">
        <v>32137</v>
      </c>
      <c r="E100" s="52"/>
      <c r="F100" s="53" t="s">
        <v>102</v>
      </c>
      <c r="G100" s="53" t="s">
        <v>17</v>
      </c>
      <c r="H100" s="42"/>
      <c r="I100" s="47"/>
      <c r="J100" s="43"/>
      <c r="K100" s="42"/>
      <c r="L100" s="47"/>
      <c r="M100" s="44"/>
    </row>
    <row r="101" spans="1:13" ht="19.899999999999999" customHeight="1" x14ac:dyDescent="0.2">
      <c r="A101" s="48">
        <v>94</v>
      </c>
      <c r="B101" s="49"/>
      <c r="C101" s="50" t="s">
        <v>20</v>
      </c>
      <c r="D101" s="51">
        <v>34774</v>
      </c>
      <c r="E101" s="52"/>
      <c r="F101" s="53" t="s">
        <v>45</v>
      </c>
      <c r="G101" s="53" t="s">
        <v>14</v>
      </c>
      <c r="H101" s="42"/>
      <c r="I101" s="43"/>
      <c r="J101" s="43"/>
      <c r="K101" s="42"/>
      <c r="L101" s="43"/>
      <c r="M101" s="44"/>
    </row>
    <row r="102" spans="1:13" ht="19.899999999999999" customHeight="1" x14ac:dyDescent="0.2">
      <c r="A102" s="48">
        <v>94</v>
      </c>
      <c r="B102" s="49"/>
      <c r="C102" s="50" t="s">
        <v>20</v>
      </c>
      <c r="D102" s="51">
        <v>32519</v>
      </c>
      <c r="E102" s="52"/>
      <c r="F102" s="53" t="s">
        <v>119</v>
      </c>
      <c r="G102" s="53" t="s">
        <v>115</v>
      </c>
      <c r="H102" s="42"/>
      <c r="I102" s="43"/>
      <c r="J102" s="43"/>
      <c r="K102" s="42"/>
      <c r="L102" s="43"/>
      <c r="M102" s="44"/>
    </row>
    <row r="103" spans="1:13" ht="19.899999999999999" customHeight="1" x14ac:dyDescent="0.2">
      <c r="A103" s="48">
        <v>94</v>
      </c>
      <c r="B103" s="49"/>
      <c r="C103" s="50" t="s">
        <v>20</v>
      </c>
      <c r="D103" s="51">
        <v>36037</v>
      </c>
      <c r="E103" s="52"/>
      <c r="F103" s="53" t="s">
        <v>129</v>
      </c>
      <c r="G103" s="53" t="s">
        <v>77</v>
      </c>
      <c r="H103" s="42"/>
      <c r="I103" s="43"/>
      <c r="J103" s="43"/>
      <c r="K103" s="42"/>
      <c r="L103" s="43"/>
      <c r="M103" s="44"/>
    </row>
    <row r="104" spans="1:13" ht="19.899999999999999" customHeight="1" x14ac:dyDescent="0.2">
      <c r="A104" s="48">
        <v>94</v>
      </c>
      <c r="B104" s="49"/>
      <c r="C104" s="50" t="s">
        <v>20</v>
      </c>
      <c r="D104" s="51">
        <v>30200</v>
      </c>
      <c r="E104" s="52"/>
      <c r="F104" s="53" t="s">
        <v>96</v>
      </c>
      <c r="G104" s="53" t="s">
        <v>94</v>
      </c>
      <c r="H104" s="42"/>
      <c r="I104" s="47"/>
      <c r="J104" s="43"/>
      <c r="K104" s="42"/>
      <c r="L104" s="47"/>
      <c r="M104" s="44"/>
    </row>
    <row r="105" spans="1:13" ht="19.899999999999999" customHeight="1" x14ac:dyDescent="0.2">
      <c r="A105" s="48">
        <v>94</v>
      </c>
      <c r="B105" s="49"/>
      <c r="C105" s="50" t="s">
        <v>20</v>
      </c>
      <c r="D105" s="51">
        <v>31042</v>
      </c>
      <c r="E105" s="52"/>
      <c r="F105" s="53" t="s">
        <v>109</v>
      </c>
      <c r="G105" s="53" t="s">
        <v>103</v>
      </c>
      <c r="H105" s="42"/>
      <c r="I105" s="43"/>
      <c r="J105" s="43"/>
      <c r="K105" s="42"/>
      <c r="L105" s="43"/>
      <c r="M105" s="44"/>
    </row>
    <row r="106" spans="1:13" ht="19.899999999999999" customHeight="1" x14ac:dyDescent="0.2">
      <c r="A106" s="48"/>
      <c r="B106" s="49"/>
      <c r="C106" s="50"/>
      <c r="D106" s="51"/>
      <c r="E106" s="52"/>
      <c r="F106" s="53"/>
      <c r="G106" s="53"/>
      <c r="H106" s="42"/>
      <c r="I106" s="43"/>
      <c r="J106" s="43"/>
      <c r="K106" s="42"/>
      <c r="L106" s="43"/>
      <c r="M106" s="44"/>
    </row>
    <row r="107" spans="1:13" ht="19.899999999999999" customHeight="1" x14ac:dyDescent="0.2">
      <c r="A107" s="79"/>
      <c r="B107" s="80"/>
      <c r="C107" s="80"/>
      <c r="D107" s="80"/>
      <c r="E107" s="81"/>
      <c r="F107" s="82" t="s">
        <v>57</v>
      </c>
      <c r="G107" s="83"/>
      <c r="H107" s="82">
        <f>SUM(H77)</f>
        <v>46</v>
      </c>
      <c r="I107" s="84"/>
      <c r="J107" s="84"/>
      <c r="K107" s="84"/>
      <c r="L107" s="84"/>
      <c r="M107" s="83"/>
    </row>
    <row r="108" spans="1:13" ht="19.899999999999999" customHeight="1" x14ac:dyDescent="0.2">
      <c r="A108" s="79"/>
      <c r="B108" s="80"/>
      <c r="C108" s="80"/>
      <c r="D108" s="80"/>
      <c r="E108" s="81"/>
      <c r="F108" s="84" t="s">
        <v>170</v>
      </c>
      <c r="G108" s="84"/>
      <c r="H108" s="82">
        <f>SUM(H80,H92)</f>
        <v>24</v>
      </c>
      <c r="I108" s="84"/>
      <c r="J108" s="84"/>
      <c r="K108" s="84"/>
      <c r="L108" s="84"/>
      <c r="M108" s="83"/>
    </row>
    <row r="109" spans="1:13" ht="19.899999999999999" customHeight="1" x14ac:dyDescent="0.2">
      <c r="A109" s="79"/>
      <c r="B109" s="80"/>
      <c r="C109" s="80"/>
      <c r="D109" s="80"/>
      <c r="E109" s="81"/>
      <c r="F109" s="84" t="s">
        <v>58</v>
      </c>
      <c r="G109" s="84"/>
      <c r="H109" s="82">
        <f>SUM(H78,H80,H92)</f>
        <v>44</v>
      </c>
      <c r="I109" s="84"/>
      <c r="J109" s="84"/>
      <c r="K109" s="84"/>
      <c r="L109" s="84"/>
      <c r="M109" s="83"/>
    </row>
    <row r="110" spans="1:13" ht="19.899999999999999" customHeight="1" x14ac:dyDescent="0.2">
      <c r="A110" s="79"/>
      <c r="B110" s="80"/>
      <c r="C110" s="80"/>
      <c r="D110" s="80"/>
      <c r="E110" s="81"/>
      <c r="F110" s="82" t="s">
        <v>34</v>
      </c>
      <c r="G110" s="83"/>
      <c r="H110" s="82">
        <f>SUM(H107,H109)</f>
        <v>90</v>
      </c>
      <c r="I110" s="84"/>
      <c r="J110" s="84"/>
      <c r="K110" s="84"/>
      <c r="L110" s="84"/>
      <c r="M110" s="83"/>
    </row>
    <row r="111" spans="1:13" ht="19.899999999999999" customHeight="1" x14ac:dyDescent="0.2">
      <c r="A111" s="79"/>
      <c r="B111" s="80"/>
      <c r="C111" s="80"/>
      <c r="D111" s="80"/>
      <c r="E111" s="81"/>
      <c r="F111" s="82"/>
      <c r="G111" s="83"/>
      <c r="H111" s="82"/>
      <c r="I111" s="84"/>
      <c r="J111" s="84"/>
      <c r="K111" s="84"/>
      <c r="L111" s="84"/>
      <c r="M111" s="83"/>
    </row>
    <row r="112" spans="1:13" ht="19.899999999999999" customHeight="1" x14ac:dyDescent="0.2">
      <c r="A112" s="79"/>
      <c r="B112" s="80"/>
      <c r="C112" s="80"/>
      <c r="D112" s="80"/>
      <c r="E112" s="81"/>
      <c r="F112" s="82" t="s">
        <v>59</v>
      </c>
      <c r="G112" s="83"/>
      <c r="H112" s="82"/>
      <c r="I112" s="84"/>
      <c r="J112" s="84"/>
      <c r="K112" s="84"/>
      <c r="L112" s="84"/>
      <c r="M112" s="83"/>
    </row>
    <row r="113" spans="1:13" ht="19.899999999999999" customHeight="1" x14ac:dyDescent="0.2">
      <c r="A113" s="37">
        <v>69</v>
      </c>
      <c r="B113" s="38"/>
      <c r="C113" s="36" t="s">
        <v>22</v>
      </c>
      <c r="D113" s="39">
        <v>35992</v>
      </c>
      <c r="E113" s="40"/>
      <c r="F113" s="41" t="s">
        <v>179</v>
      </c>
      <c r="G113" s="41" t="s">
        <v>174</v>
      </c>
      <c r="H113" s="42"/>
      <c r="I113" s="43"/>
      <c r="J113" s="43"/>
      <c r="K113" s="42"/>
      <c r="L113" s="43"/>
      <c r="M113" s="44"/>
    </row>
    <row r="114" spans="1:13" ht="19.899999999999999" customHeight="1" x14ac:dyDescent="0.2">
      <c r="A114" s="48">
        <v>77</v>
      </c>
      <c r="B114" s="49"/>
      <c r="C114" s="50" t="s">
        <v>20</v>
      </c>
      <c r="D114" s="51">
        <v>33484</v>
      </c>
      <c r="E114" s="52"/>
      <c r="F114" s="53" t="s">
        <v>107</v>
      </c>
      <c r="G114" s="53" t="s">
        <v>103</v>
      </c>
      <c r="H114" s="42"/>
      <c r="I114" s="47"/>
      <c r="J114" s="43"/>
      <c r="K114" s="42"/>
      <c r="L114" s="47"/>
      <c r="M114" s="44"/>
    </row>
    <row r="115" spans="1:13" ht="19.899999999999999" customHeight="1" x14ac:dyDescent="0.2">
      <c r="A115" s="48">
        <v>85</v>
      </c>
      <c r="B115" s="49"/>
      <c r="C115" s="50" t="s">
        <v>20</v>
      </c>
      <c r="D115" s="51">
        <v>34077</v>
      </c>
      <c r="E115" s="52"/>
      <c r="F115" s="53" t="s">
        <v>161</v>
      </c>
      <c r="G115" s="53" t="s">
        <v>46</v>
      </c>
      <c r="H115" s="42"/>
      <c r="I115" s="47"/>
      <c r="J115" s="43"/>
      <c r="K115" s="42"/>
      <c r="L115" s="47"/>
      <c r="M115" s="44"/>
    </row>
    <row r="116" spans="1:13" ht="19.899999999999999" customHeight="1" x14ac:dyDescent="0.2">
      <c r="A116" s="48">
        <v>85</v>
      </c>
      <c r="B116" s="49"/>
      <c r="C116" s="50" t="s">
        <v>20</v>
      </c>
      <c r="D116" s="51">
        <v>34026</v>
      </c>
      <c r="E116" s="52"/>
      <c r="F116" s="53" t="s">
        <v>160</v>
      </c>
      <c r="G116" s="53" t="s">
        <v>46</v>
      </c>
      <c r="H116" s="42"/>
      <c r="I116" s="47"/>
      <c r="J116" s="43"/>
      <c r="K116" s="42"/>
      <c r="L116" s="47"/>
      <c r="M116" s="44"/>
    </row>
    <row r="117" spans="1:13" ht="19.899999999999999" customHeight="1" x14ac:dyDescent="0.2">
      <c r="A117" s="48">
        <v>94</v>
      </c>
      <c r="B117" s="49"/>
      <c r="C117" s="50" t="s">
        <v>138</v>
      </c>
      <c r="D117" s="51">
        <v>24011</v>
      </c>
      <c r="E117" s="52"/>
      <c r="F117" s="53" t="s">
        <v>137</v>
      </c>
      <c r="G117" s="53" t="s">
        <v>50</v>
      </c>
      <c r="H117" s="42"/>
      <c r="I117" s="43"/>
      <c r="J117" s="43"/>
      <c r="K117" s="42"/>
      <c r="L117" s="43"/>
      <c r="M117" s="44"/>
    </row>
    <row r="118" spans="1:13" ht="19.899999999999999" customHeight="1" x14ac:dyDescent="0.2">
      <c r="A118" s="48">
        <v>94</v>
      </c>
      <c r="B118" s="49"/>
      <c r="C118" s="50" t="s">
        <v>111</v>
      </c>
      <c r="D118" s="51">
        <v>21701</v>
      </c>
      <c r="E118" s="52"/>
      <c r="F118" s="53" t="s">
        <v>110</v>
      </c>
      <c r="G118" s="53" t="s">
        <v>103</v>
      </c>
      <c r="H118" s="42"/>
      <c r="I118" s="43"/>
      <c r="J118" s="43"/>
      <c r="K118" s="42"/>
      <c r="L118" s="43"/>
      <c r="M118" s="44"/>
    </row>
    <row r="119" spans="1:13" ht="19.899999999999999" customHeight="1" x14ac:dyDescent="0.2">
      <c r="A119" s="48"/>
      <c r="B119" s="49"/>
      <c r="C119" s="50"/>
      <c r="D119" s="51"/>
      <c r="E119" s="52"/>
      <c r="F119" s="53"/>
      <c r="G119" s="53"/>
      <c r="H119" s="42"/>
      <c r="I119" s="47"/>
      <c r="J119" s="43"/>
      <c r="K119" s="42"/>
      <c r="L119" s="47"/>
      <c r="M119" s="44"/>
    </row>
    <row r="120" spans="1:13" ht="19.899999999999999" customHeight="1" x14ac:dyDescent="0.2">
      <c r="A120" s="48"/>
      <c r="B120" s="49"/>
      <c r="C120" s="50"/>
      <c r="D120" s="51"/>
      <c r="E120" s="52"/>
      <c r="F120" s="66"/>
      <c r="G120" s="53"/>
      <c r="H120" s="42"/>
      <c r="I120" s="47"/>
      <c r="J120" s="43"/>
      <c r="K120" s="42"/>
      <c r="L120" s="47"/>
      <c r="M120" s="44"/>
    </row>
    <row r="121" spans="1:13" ht="19.899999999999999" customHeight="1" x14ac:dyDescent="0.2">
      <c r="A121" s="48"/>
      <c r="B121" s="49"/>
      <c r="C121" s="50"/>
      <c r="D121" s="51"/>
      <c r="E121" s="52"/>
      <c r="F121" s="53"/>
      <c r="G121" s="53"/>
      <c r="H121" s="42"/>
      <c r="I121" s="47"/>
      <c r="J121" s="43"/>
      <c r="K121" s="42"/>
      <c r="L121" s="47"/>
      <c r="M121" s="44"/>
    </row>
    <row r="122" spans="1:13" ht="19.899999999999999" customHeight="1" x14ac:dyDescent="0.2">
      <c r="A122" s="79"/>
      <c r="B122" s="80"/>
      <c r="C122" s="80"/>
      <c r="D122" s="80"/>
      <c r="E122" s="81"/>
      <c r="F122" s="82"/>
      <c r="G122" s="83"/>
      <c r="H122" s="82"/>
      <c r="I122" s="84"/>
      <c r="J122" s="84"/>
      <c r="K122" s="84"/>
      <c r="L122" s="84"/>
      <c r="M122" s="83"/>
    </row>
  </sheetData>
  <mergeCells count="58">
    <mergeCell ref="F67:G67"/>
    <mergeCell ref="H67:M67"/>
    <mergeCell ref="A55:E55"/>
    <mergeCell ref="A67:E67"/>
    <mergeCell ref="A110:E110"/>
    <mergeCell ref="F110:G110"/>
    <mergeCell ref="H110:M110"/>
    <mergeCell ref="F80:G80"/>
    <mergeCell ref="A109:E109"/>
    <mergeCell ref="F109:G109"/>
    <mergeCell ref="H109:M109"/>
    <mergeCell ref="H108:M108"/>
    <mergeCell ref="H80:M80"/>
    <mergeCell ref="F108:G108"/>
    <mergeCell ref="A107:E107"/>
    <mergeCell ref="F107:G107"/>
    <mergeCell ref="H107:M107"/>
    <mergeCell ref="A92:E92"/>
    <mergeCell ref="F92:G92"/>
    <mergeCell ref="H92:M92"/>
    <mergeCell ref="A42:E42"/>
    <mergeCell ref="F42:G42"/>
    <mergeCell ref="H42:M42"/>
    <mergeCell ref="A80:E80"/>
    <mergeCell ref="A108:E108"/>
    <mergeCell ref="H77:M77"/>
    <mergeCell ref="A78:E78"/>
    <mergeCell ref="F78:G78"/>
    <mergeCell ref="H78:M78"/>
    <mergeCell ref="A79:E79"/>
    <mergeCell ref="A77:E77"/>
    <mergeCell ref="F77:G77"/>
    <mergeCell ref="F79:G79"/>
    <mergeCell ref="H79:M79"/>
    <mergeCell ref="F55:G55"/>
    <mergeCell ref="H55:M55"/>
    <mergeCell ref="A122:E122"/>
    <mergeCell ref="F122:G122"/>
    <mergeCell ref="H122:M122"/>
    <mergeCell ref="A111:E111"/>
    <mergeCell ref="F111:G111"/>
    <mergeCell ref="A112:E112"/>
    <mergeCell ref="F112:G112"/>
    <mergeCell ref="H112:M112"/>
    <mergeCell ref="H111:M111"/>
    <mergeCell ref="A33:E33"/>
    <mergeCell ref="F33:G33"/>
    <mergeCell ref="H33:M33"/>
    <mergeCell ref="A1:M1"/>
    <mergeCell ref="A4:E4"/>
    <mergeCell ref="F4:G4"/>
    <mergeCell ref="H4:M4"/>
    <mergeCell ref="F14:G14"/>
    <mergeCell ref="H14:M14"/>
    <mergeCell ref="A14:E14"/>
    <mergeCell ref="A24:E24"/>
    <mergeCell ref="F24:G24"/>
    <mergeCell ref="H24:M24"/>
  </mergeCells>
  <phoneticPr fontId="17" type="noConversion"/>
  <pageMargins left="0.78740157499999996" right="0.78740157499999996" top="0.984251969" bottom="0.984251969" header="0.5" footer="0.5"/>
  <pageSetup scale="72" fitToHeight="0" orientation="portrait" horizontalDpi="300" verticalDpi="300" r:id="rId1"/>
  <headerFooter alignWithMargins="0"/>
  <rowBreaks count="3" manualBreakCount="3">
    <brk id="41" max="12" man="1"/>
    <brk id="79" max="12" man="1"/>
    <brk id="11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Påmelding</vt:lpstr>
      <vt:lpstr>Deltakere</vt:lpstr>
      <vt:lpstr>Deltakere!Utskriftsområde</vt:lpstr>
      <vt:lpstr>Påmelding!Utskriftsområde</vt:lpstr>
      <vt:lpstr>Påmelding!Utskriftstitler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Hans Martin</cp:lastModifiedBy>
  <cp:lastPrinted>2016-02-25T09:42:23Z</cp:lastPrinted>
  <dcterms:created xsi:type="dcterms:W3CDTF">2012-03-20T07:51:07Z</dcterms:created>
  <dcterms:modified xsi:type="dcterms:W3CDTF">2016-03-09T20:06:42Z</dcterms:modified>
</cp:coreProperties>
</file>