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465" yWindow="465" windowWidth="15600" windowHeight="11760" firstSheet="1" activeTab="1"/>
  </bookViews>
  <sheets>
    <sheet name="P1" sheetId="31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P9" sheetId="32" r:id="rId9"/>
    <sheet name="P10" sheetId="33" r:id="rId10"/>
    <sheet name="P11" sheetId="34" r:id="rId11"/>
    <sheet name="Resultat NM Senior" sheetId="20" r:id="rId12"/>
    <sheet name="Resultat Kongepokal " sheetId="26" r:id="rId13"/>
    <sheet name="Meltzer-Malone" sheetId="29" state="hidden" r:id="rId14"/>
    <sheet name="Module1" sheetId="2" state="veryHidden" r:id="rId15"/>
  </sheets>
  <definedNames>
    <definedName name="_xlnm.Print_Area" localSheetId="0">'P1'!$A$1:$T$39</definedName>
    <definedName name="_xlnm.Print_Area" localSheetId="9">'P10'!$A$1:$T$39</definedName>
    <definedName name="_xlnm.Print_Area" localSheetId="10">'P11'!$A$1:$T$39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Titles" localSheetId="12">'Resultat Kongepokal '!$1:$3</definedName>
    <definedName name="_xlnm.Print_Titles" localSheetId="11">'Resultat NM Senior'!$1:$3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1" i="20" l="1"/>
  <c r="C91" i="20"/>
  <c r="D91" i="20"/>
  <c r="E91" i="20"/>
  <c r="F91" i="20"/>
  <c r="G91" i="20"/>
  <c r="N17" i="31"/>
  <c r="B90" i="20"/>
  <c r="C90" i="20"/>
  <c r="D90" i="20"/>
  <c r="E90" i="20"/>
  <c r="F90" i="20"/>
  <c r="G90" i="20"/>
  <c r="G160" i="20"/>
  <c r="F2" i="20"/>
  <c r="A2" i="20"/>
  <c r="F2" i="26"/>
  <c r="A2" i="26"/>
  <c r="N9" i="32"/>
  <c r="P9" i="32"/>
  <c r="O9" i="32"/>
  <c r="N9" i="19"/>
  <c r="O9" i="19"/>
  <c r="P9" i="19"/>
  <c r="N9" i="15"/>
  <c r="P9" i="15"/>
  <c r="J71" i="26"/>
  <c r="O9" i="15"/>
  <c r="N9" i="14"/>
  <c r="O9" i="14"/>
  <c r="I78" i="26"/>
  <c r="N10" i="31"/>
  <c r="P10" i="31"/>
  <c r="J16" i="20"/>
  <c r="N11" i="31"/>
  <c r="N9" i="31"/>
  <c r="O9" i="31"/>
  <c r="I17" i="20"/>
  <c r="N24" i="34"/>
  <c r="P24" i="34"/>
  <c r="N10" i="34"/>
  <c r="P10" i="34"/>
  <c r="N11" i="34"/>
  <c r="P11" i="34"/>
  <c r="N12" i="34"/>
  <c r="P12" i="34"/>
  <c r="N13" i="34"/>
  <c r="P13" i="34"/>
  <c r="N14" i="34"/>
  <c r="P14" i="34"/>
  <c r="N15" i="34"/>
  <c r="P15" i="34"/>
  <c r="N16" i="34"/>
  <c r="P16" i="34"/>
  <c r="N17" i="34"/>
  <c r="P17" i="34"/>
  <c r="N18" i="34"/>
  <c r="P18" i="34"/>
  <c r="N19" i="34"/>
  <c r="P19" i="34"/>
  <c r="N20" i="34"/>
  <c r="P20" i="34"/>
  <c r="N21" i="34"/>
  <c r="P21" i="34"/>
  <c r="N22" i="34"/>
  <c r="P22" i="34"/>
  <c r="N23" i="34"/>
  <c r="P23" i="34"/>
  <c r="N10" i="33"/>
  <c r="P10" i="33"/>
  <c r="N11" i="33"/>
  <c r="P11" i="33"/>
  <c r="N12" i="33"/>
  <c r="P12" i="33"/>
  <c r="J109" i="20"/>
  <c r="N13" i="33"/>
  <c r="P13" i="33"/>
  <c r="N14" i="33"/>
  <c r="P14" i="33"/>
  <c r="N15" i="33"/>
  <c r="P15" i="33"/>
  <c r="N16" i="33"/>
  <c r="P16" i="33"/>
  <c r="N17" i="33"/>
  <c r="P17" i="33"/>
  <c r="N18" i="33"/>
  <c r="P18" i="33"/>
  <c r="N19" i="33"/>
  <c r="P19" i="33"/>
  <c r="N20" i="33"/>
  <c r="P20" i="33"/>
  <c r="N21" i="33"/>
  <c r="P21" i="33"/>
  <c r="N22" i="33"/>
  <c r="P22" i="33"/>
  <c r="N23" i="33"/>
  <c r="P23" i="33"/>
  <c r="N24" i="33"/>
  <c r="P24" i="33"/>
  <c r="U25" i="33"/>
  <c r="N10" i="32"/>
  <c r="P10" i="32"/>
  <c r="N11" i="32"/>
  <c r="P11" i="32"/>
  <c r="N12" i="32"/>
  <c r="P12" i="32"/>
  <c r="N13" i="32"/>
  <c r="P13" i="32"/>
  <c r="N14" i="32"/>
  <c r="P14" i="32"/>
  <c r="N15" i="32"/>
  <c r="P15" i="32"/>
  <c r="N16" i="32"/>
  <c r="P16" i="32"/>
  <c r="N17" i="32"/>
  <c r="P17" i="32"/>
  <c r="N18" i="32"/>
  <c r="P18" i="32"/>
  <c r="N19" i="32"/>
  <c r="P19" i="32"/>
  <c r="N20" i="32"/>
  <c r="P20" i="32"/>
  <c r="N21" i="32"/>
  <c r="P21" i="32"/>
  <c r="N22" i="32"/>
  <c r="P22" i="32"/>
  <c r="N23" i="32"/>
  <c r="P23" i="32"/>
  <c r="N24" i="32"/>
  <c r="P24" i="32"/>
  <c r="N10" i="19"/>
  <c r="N11" i="19"/>
  <c r="N12" i="19"/>
  <c r="N13" i="19"/>
  <c r="N14" i="19"/>
  <c r="P14" i="19"/>
  <c r="N15" i="19"/>
  <c r="N16" i="19"/>
  <c r="N17" i="19"/>
  <c r="P17" i="19"/>
  <c r="N18" i="19"/>
  <c r="P18" i="19"/>
  <c r="N19" i="19"/>
  <c r="P19" i="19"/>
  <c r="N20" i="19"/>
  <c r="P20" i="19"/>
  <c r="N21" i="19"/>
  <c r="P21" i="19"/>
  <c r="N22" i="19"/>
  <c r="P22" i="19"/>
  <c r="N23" i="19"/>
  <c r="P23" i="19"/>
  <c r="N24" i="19"/>
  <c r="P24" i="19"/>
  <c r="N10" i="18"/>
  <c r="N11" i="18"/>
  <c r="N12" i="18"/>
  <c r="N13" i="18"/>
  <c r="P13" i="18"/>
  <c r="N14" i="18"/>
  <c r="N15" i="18"/>
  <c r="N16" i="18"/>
  <c r="N17" i="18"/>
  <c r="H160" i="20"/>
  <c r="N18" i="18"/>
  <c r="P18" i="18"/>
  <c r="N19" i="18"/>
  <c r="P19" i="18"/>
  <c r="N20" i="18"/>
  <c r="P20" i="18"/>
  <c r="N21" i="18"/>
  <c r="P21" i="18"/>
  <c r="N22" i="18"/>
  <c r="P22" i="18"/>
  <c r="N23" i="18"/>
  <c r="P23" i="18"/>
  <c r="N24" i="18"/>
  <c r="P24" i="18"/>
  <c r="N10" i="17"/>
  <c r="N11" i="17"/>
  <c r="N12" i="17"/>
  <c r="N13" i="17"/>
  <c r="N14" i="17"/>
  <c r="N15" i="17"/>
  <c r="N16" i="17"/>
  <c r="P16" i="17"/>
  <c r="N17" i="17"/>
  <c r="P17" i="17"/>
  <c r="N18" i="17"/>
  <c r="P18" i="17"/>
  <c r="N19" i="17"/>
  <c r="P19" i="17"/>
  <c r="N20" i="17"/>
  <c r="P20" i="17"/>
  <c r="N21" i="17"/>
  <c r="P21" i="17"/>
  <c r="N22" i="17"/>
  <c r="P22" i="17"/>
  <c r="N23" i="17"/>
  <c r="P23" i="17"/>
  <c r="N24" i="17"/>
  <c r="P24" i="17"/>
  <c r="N10" i="16"/>
  <c r="N11" i="16"/>
  <c r="N12" i="16"/>
  <c r="N13" i="16"/>
  <c r="N14" i="16"/>
  <c r="N15" i="16"/>
  <c r="N16" i="16"/>
  <c r="N17" i="16"/>
  <c r="P17" i="16"/>
  <c r="N18" i="16"/>
  <c r="N19" i="16"/>
  <c r="N20" i="16"/>
  <c r="P20" i="16"/>
  <c r="N21" i="16"/>
  <c r="P21" i="16"/>
  <c r="N22" i="16"/>
  <c r="P22" i="16"/>
  <c r="N23" i="16"/>
  <c r="P23" i="16"/>
  <c r="N24" i="16"/>
  <c r="P24" i="16"/>
  <c r="N10" i="15"/>
  <c r="H71" i="20"/>
  <c r="N11" i="15"/>
  <c r="N12" i="15"/>
  <c r="N13" i="15"/>
  <c r="N14" i="15"/>
  <c r="N15" i="15"/>
  <c r="N16" i="15"/>
  <c r="N17" i="15"/>
  <c r="P17" i="15"/>
  <c r="N18" i="15"/>
  <c r="P18" i="15"/>
  <c r="N19" i="15"/>
  <c r="P19" i="15"/>
  <c r="N20" i="15"/>
  <c r="P20" i="15"/>
  <c r="N21" i="15"/>
  <c r="P21" i="15"/>
  <c r="N22" i="15"/>
  <c r="P22" i="15"/>
  <c r="N23" i="15"/>
  <c r="P23" i="15"/>
  <c r="N24" i="15"/>
  <c r="P24" i="15"/>
  <c r="N10" i="14"/>
  <c r="N11" i="14"/>
  <c r="N12" i="14"/>
  <c r="N13" i="14"/>
  <c r="N14" i="14"/>
  <c r="N15" i="14"/>
  <c r="N16" i="14"/>
  <c r="N17" i="14"/>
  <c r="N18" i="14"/>
  <c r="N19" i="14"/>
  <c r="N20" i="14"/>
  <c r="N21" i="14"/>
  <c r="P21" i="14"/>
  <c r="N22" i="14"/>
  <c r="P22" i="14"/>
  <c r="N23" i="14"/>
  <c r="P23" i="14"/>
  <c r="N24" i="14"/>
  <c r="P24" i="14"/>
  <c r="N16" i="9"/>
  <c r="P16" i="9"/>
  <c r="J89" i="20"/>
  <c r="N17" i="9"/>
  <c r="N18" i="9"/>
  <c r="N19" i="9"/>
  <c r="P19" i="9"/>
  <c r="N20" i="9"/>
  <c r="P20" i="9"/>
  <c r="N21" i="9"/>
  <c r="P21" i="9"/>
  <c r="N22" i="9"/>
  <c r="P22" i="9"/>
  <c r="N23" i="9"/>
  <c r="P23" i="9"/>
  <c r="N24" i="9"/>
  <c r="P24" i="9"/>
  <c r="N9" i="34"/>
  <c r="P9" i="34"/>
  <c r="N9" i="33"/>
  <c r="P9" i="33"/>
  <c r="N9" i="18"/>
  <c r="P9" i="18"/>
  <c r="J81" i="26"/>
  <c r="N9" i="17"/>
  <c r="H28" i="26"/>
  <c r="N9" i="16"/>
  <c r="V24" i="14"/>
  <c r="R24" i="14"/>
  <c r="V24" i="15"/>
  <c r="R24" i="15"/>
  <c r="V24" i="16"/>
  <c r="R24" i="16"/>
  <c r="V24" i="18"/>
  <c r="R24" i="18"/>
  <c r="V24" i="19"/>
  <c r="R24" i="19"/>
  <c r="V24" i="32"/>
  <c r="R24" i="32"/>
  <c r="V24" i="33"/>
  <c r="R24" i="33"/>
  <c r="V24" i="34"/>
  <c r="R24" i="34"/>
  <c r="V10" i="14"/>
  <c r="R10" i="14"/>
  <c r="V11" i="14"/>
  <c r="R11" i="14"/>
  <c r="V12" i="14"/>
  <c r="R12" i="14"/>
  <c r="V13" i="14"/>
  <c r="R13" i="14"/>
  <c r="V14" i="14"/>
  <c r="R14" i="14"/>
  <c r="V15" i="14"/>
  <c r="R15" i="14"/>
  <c r="V16" i="14"/>
  <c r="R16" i="14"/>
  <c r="V17" i="14"/>
  <c r="R17" i="14"/>
  <c r="V18" i="14"/>
  <c r="R18" i="14"/>
  <c r="V19" i="14"/>
  <c r="R19" i="14"/>
  <c r="V20" i="14"/>
  <c r="V21" i="14"/>
  <c r="R21" i="14"/>
  <c r="V22" i="14"/>
  <c r="R22" i="14"/>
  <c r="V23" i="14"/>
  <c r="R23" i="14"/>
  <c r="V10" i="15"/>
  <c r="R10" i="15"/>
  <c r="V11" i="15"/>
  <c r="R11" i="15"/>
  <c r="V12" i="15"/>
  <c r="R12" i="15"/>
  <c r="V13" i="15"/>
  <c r="R13" i="15"/>
  <c r="V14" i="15"/>
  <c r="R14" i="15"/>
  <c r="V15" i="15"/>
  <c r="R15" i="15"/>
  <c r="V16" i="15"/>
  <c r="R16" i="15"/>
  <c r="V17" i="15"/>
  <c r="R17" i="15"/>
  <c r="V18" i="15"/>
  <c r="R18" i="15"/>
  <c r="V19" i="15"/>
  <c r="R19" i="15"/>
  <c r="V20" i="15"/>
  <c r="R20" i="15"/>
  <c r="V21" i="15"/>
  <c r="R21" i="15"/>
  <c r="V22" i="15"/>
  <c r="R22" i="15"/>
  <c r="V23" i="15"/>
  <c r="R23" i="15"/>
  <c r="V10" i="16"/>
  <c r="R10" i="16"/>
  <c r="V11" i="16"/>
  <c r="R11" i="16"/>
  <c r="V12" i="16"/>
  <c r="R12" i="16"/>
  <c r="V13" i="16"/>
  <c r="R13" i="16"/>
  <c r="V14" i="16"/>
  <c r="R14" i="16"/>
  <c r="V15" i="16"/>
  <c r="R15" i="16"/>
  <c r="V16" i="16"/>
  <c r="R16" i="16"/>
  <c r="V17" i="16"/>
  <c r="R17" i="16"/>
  <c r="V18" i="16"/>
  <c r="R18" i="16"/>
  <c r="V19" i="16"/>
  <c r="R19" i="16"/>
  <c r="V20" i="16"/>
  <c r="R20" i="16"/>
  <c r="V21" i="16"/>
  <c r="R21" i="16"/>
  <c r="V22" i="16"/>
  <c r="R22" i="16"/>
  <c r="V23" i="16"/>
  <c r="R23" i="16"/>
  <c r="V15" i="17"/>
  <c r="R15" i="17"/>
  <c r="V20" i="17"/>
  <c r="R20" i="17"/>
  <c r="V10" i="18"/>
  <c r="R10" i="18"/>
  <c r="V11" i="18"/>
  <c r="R11" i="18"/>
  <c r="V12" i="18"/>
  <c r="R12" i="18"/>
  <c r="V13" i="18"/>
  <c r="R13" i="18"/>
  <c r="V14" i="18"/>
  <c r="R14" i="18"/>
  <c r="V15" i="18"/>
  <c r="R15" i="18"/>
  <c r="V16" i="18"/>
  <c r="R16" i="18"/>
  <c r="V17" i="18"/>
  <c r="R17" i="18"/>
  <c r="V18" i="18"/>
  <c r="R18" i="18"/>
  <c r="V19" i="18"/>
  <c r="R19" i="18"/>
  <c r="V20" i="18"/>
  <c r="R20" i="18"/>
  <c r="V21" i="18"/>
  <c r="R21" i="18"/>
  <c r="V22" i="18"/>
  <c r="R22" i="18"/>
  <c r="V23" i="18"/>
  <c r="R23" i="18"/>
  <c r="V10" i="19"/>
  <c r="R10" i="19"/>
  <c r="V11" i="19"/>
  <c r="R11" i="19"/>
  <c r="V12" i="19"/>
  <c r="R12" i="19"/>
  <c r="V13" i="19"/>
  <c r="R13" i="19"/>
  <c r="V14" i="19"/>
  <c r="R14" i="19"/>
  <c r="V15" i="19"/>
  <c r="R15" i="19"/>
  <c r="V16" i="19"/>
  <c r="R16" i="19"/>
  <c r="V17" i="19"/>
  <c r="R17" i="19"/>
  <c r="V18" i="19"/>
  <c r="R18" i="19"/>
  <c r="V19" i="19"/>
  <c r="R19" i="19"/>
  <c r="V20" i="19"/>
  <c r="R20" i="19"/>
  <c r="V21" i="19"/>
  <c r="R21" i="19"/>
  <c r="V22" i="19"/>
  <c r="R22" i="19"/>
  <c r="V23" i="19"/>
  <c r="R23" i="19"/>
  <c r="V10" i="32"/>
  <c r="R10" i="32"/>
  <c r="V11" i="32"/>
  <c r="R11" i="32"/>
  <c r="V12" i="32"/>
  <c r="R12" i="32"/>
  <c r="V13" i="32"/>
  <c r="R13" i="32"/>
  <c r="V14" i="32"/>
  <c r="R14" i="32"/>
  <c r="V15" i="32"/>
  <c r="R15" i="32"/>
  <c r="V16" i="32"/>
  <c r="R16" i="32"/>
  <c r="V17" i="32"/>
  <c r="R17" i="32"/>
  <c r="V18" i="32"/>
  <c r="R18" i="32"/>
  <c r="V19" i="32"/>
  <c r="R19" i="32"/>
  <c r="V20" i="32"/>
  <c r="R20" i="32"/>
  <c r="V21" i="32"/>
  <c r="R21" i="32"/>
  <c r="V22" i="32"/>
  <c r="R22" i="32"/>
  <c r="V23" i="32"/>
  <c r="R23" i="32"/>
  <c r="V10" i="33"/>
  <c r="R10" i="33"/>
  <c r="V11" i="33"/>
  <c r="R11" i="33"/>
  <c r="V12" i="33"/>
  <c r="R12" i="33"/>
  <c r="V13" i="33"/>
  <c r="R13" i="33"/>
  <c r="V14" i="33"/>
  <c r="R14" i="33"/>
  <c r="V15" i="33"/>
  <c r="R15" i="33"/>
  <c r="V16" i="33"/>
  <c r="R16" i="33"/>
  <c r="V17" i="33"/>
  <c r="R17" i="33"/>
  <c r="V18" i="33"/>
  <c r="R18" i="33"/>
  <c r="V19" i="33"/>
  <c r="R19" i="33"/>
  <c r="V20" i="33"/>
  <c r="R20" i="33"/>
  <c r="V21" i="33"/>
  <c r="R21" i="33"/>
  <c r="V22" i="33"/>
  <c r="R22" i="33"/>
  <c r="V23" i="33"/>
  <c r="R23" i="33"/>
  <c r="V10" i="34"/>
  <c r="R10" i="34"/>
  <c r="V11" i="34"/>
  <c r="R11" i="34"/>
  <c r="V12" i="34"/>
  <c r="R12" i="34"/>
  <c r="V13" i="34"/>
  <c r="R13" i="34"/>
  <c r="V14" i="34"/>
  <c r="R14" i="34"/>
  <c r="V15" i="34"/>
  <c r="R15" i="34"/>
  <c r="V16" i="34"/>
  <c r="R16" i="34"/>
  <c r="V17" i="34"/>
  <c r="R17" i="34"/>
  <c r="V18" i="34"/>
  <c r="R18" i="34"/>
  <c r="V19" i="34"/>
  <c r="R19" i="34"/>
  <c r="V20" i="34"/>
  <c r="R20" i="34"/>
  <c r="V21" i="34"/>
  <c r="R21" i="34"/>
  <c r="V22" i="34"/>
  <c r="R22" i="34"/>
  <c r="V23" i="34"/>
  <c r="R23" i="34"/>
  <c r="V13" i="9"/>
  <c r="R13" i="9"/>
  <c r="V14" i="9"/>
  <c r="R14" i="9"/>
  <c r="V19" i="9"/>
  <c r="R19" i="9"/>
  <c r="V20" i="9"/>
  <c r="R20" i="9"/>
  <c r="V9" i="14"/>
  <c r="R9" i="14"/>
  <c r="V9" i="15"/>
  <c r="R9" i="15"/>
  <c r="V9" i="16"/>
  <c r="R9" i="16"/>
  <c r="V9" i="18"/>
  <c r="R9" i="18"/>
  <c r="V9" i="19"/>
  <c r="R9" i="19"/>
  <c r="V9" i="32"/>
  <c r="R9" i="32"/>
  <c r="V9" i="33"/>
  <c r="R9" i="33"/>
  <c r="V9" i="34"/>
  <c r="R9" i="34"/>
  <c r="V9" i="17"/>
  <c r="R9" i="17"/>
  <c r="V10" i="17"/>
  <c r="R10" i="17"/>
  <c r="V11" i="17"/>
  <c r="R11" i="17"/>
  <c r="V12" i="17"/>
  <c r="R12" i="17"/>
  <c r="V13" i="17"/>
  <c r="R13" i="17"/>
  <c r="V14" i="17"/>
  <c r="R14" i="17"/>
  <c r="V16" i="17"/>
  <c r="R16" i="17"/>
  <c r="V17" i="17"/>
  <c r="R17" i="17"/>
  <c r="V18" i="17"/>
  <c r="R18" i="17"/>
  <c r="V19" i="17"/>
  <c r="R19" i="17"/>
  <c r="V21" i="17"/>
  <c r="R21" i="17"/>
  <c r="V22" i="17"/>
  <c r="R22" i="17"/>
  <c r="V23" i="17"/>
  <c r="R23" i="17"/>
  <c r="V24" i="17"/>
  <c r="R24" i="17"/>
  <c r="V9" i="9"/>
  <c r="V10" i="9"/>
  <c r="V11" i="9"/>
  <c r="R11" i="9"/>
  <c r="V12" i="9"/>
  <c r="R12" i="9"/>
  <c r="V15" i="9"/>
  <c r="R15" i="9"/>
  <c r="V16" i="9"/>
  <c r="R16" i="9"/>
  <c r="V17" i="9"/>
  <c r="R17" i="9"/>
  <c r="V18" i="9"/>
  <c r="R18" i="9"/>
  <c r="V21" i="9"/>
  <c r="R21" i="9"/>
  <c r="V22" i="9"/>
  <c r="R22" i="9"/>
  <c r="V23" i="9"/>
  <c r="R23" i="9"/>
  <c r="V24" i="9"/>
  <c r="R24" i="9"/>
  <c r="V24" i="31"/>
  <c r="R24" i="31"/>
  <c r="V11" i="31"/>
  <c r="R11" i="31"/>
  <c r="V14" i="31"/>
  <c r="N14" i="31"/>
  <c r="O14" i="31"/>
  <c r="I33" i="26"/>
  <c r="R14" i="31"/>
  <c r="V16" i="31"/>
  <c r="R16" i="31"/>
  <c r="V21" i="31"/>
  <c r="R21" i="31"/>
  <c r="V23" i="31"/>
  <c r="R23" i="31"/>
  <c r="V22" i="31"/>
  <c r="R22" i="31"/>
  <c r="V20" i="31"/>
  <c r="R20" i="31"/>
  <c r="V19" i="31"/>
  <c r="R19" i="31"/>
  <c r="V18" i="31"/>
  <c r="R18" i="31"/>
  <c r="V17" i="31"/>
  <c r="R17" i="31"/>
  <c r="V15" i="31"/>
  <c r="R15" i="31"/>
  <c r="V13" i="31"/>
  <c r="R13" i="31"/>
  <c r="V12" i="31"/>
  <c r="R12" i="31"/>
  <c r="V10" i="31"/>
  <c r="R10" i="31"/>
  <c r="V9" i="31"/>
  <c r="R9" i="31"/>
  <c r="N15" i="31"/>
  <c r="N16" i="31"/>
  <c r="P16" i="31"/>
  <c r="N18" i="31"/>
  <c r="P18" i="31"/>
  <c r="N19" i="31"/>
  <c r="P19" i="31"/>
  <c r="N20" i="31"/>
  <c r="P20" i="31"/>
  <c r="O11" i="14"/>
  <c r="I87" i="26"/>
  <c r="N11" i="9"/>
  <c r="O11" i="9"/>
  <c r="I83" i="26"/>
  <c r="O11" i="31"/>
  <c r="N12" i="31"/>
  <c r="O10" i="31"/>
  <c r="I16" i="20"/>
  <c r="N10" i="9"/>
  <c r="O10" i="14"/>
  <c r="I82" i="26"/>
  <c r="B103" i="26"/>
  <c r="C103" i="26"/>
  <c r="D103" i="26"/>
  <c r="E103" i="26"/>
  <c r="F103" i="26"/>
  <c r="G103" i="26"/>
  <c r="B104" i="26"/>
  <c r="C104" i="26"/>
  <c r="D104" i="26"/>
  <c r="E104" i="26"/>
  <c r="F104" i="26"/>
  <c r="G104" i="26"/>
  <c r="B105" i="26"/>
  <c r="C105" i="26"/>
  <c r="D105" i="26"/>
  <c r="E105" i="26"/>
  <c r="F105" i="26"/>
  <c r="G105" i="26"/>
  <c r="B106" i="26"/>
  <c r="C106" i="26"/>
  <c r="D106" i="26"/>
  <c r="E106" i="26"/>
  <c r="F106" i="26"/>
  <c r="G106" i="26"/>
  <c r="B107" i="26"/>
  <c r="C107" i="26"/>
  <c r="D107" i="26"/>
  <c r="E107" i="26"/>
  <c r="F107" i="26"/>
  <c r="G107" i="26"/>
  <c r="B108" i="26"/>
  <c r="C108" i="26"/>
  <c r="D108" i="26"/>
  <c r="E108" i="26"/>
  <c r="F108" i="26"/>
  <c r="G108" i="26"/>
  <c r="B114" i="26"/>
  <c r="C114" i="26"/>
  <c r="D114" i="26"/>
  <c r="E114" i="26"/>
  <c r="F114" i="26"/>
  <c r="G114" i="26"/>
  <c r="B115" i="26"/>
  <c r="C115" i="26"/>
  <c r="D115" i="26"/>
  <c r="E115" i="26"/>
  <c r="F115" i="26"/>
  <c r="G115" i="26"/>
  <c r="B116" i="26"/>
  <c r="C116" i="26"/>
  <c r="D116" i="26"/>
  <c r="E116" i="26"/>
  <c r="F116" i="26"/>
  <c r="G116" i="26"/>
  <c r="B117" i="26"/>
  <c r="C117" i="26"/>
  <c r="D117" i="26"/>
  <c r="E117" i="26"/>
  <c r="F117" i="26"/>
  <c r="G117" i="26"/>
  <c r="B180" i="26"/>
  <c r="C180" i="26"/>
  <c r="D180" i="26"/>
  <c r="E180" i="26"/>
  <c r="F180" i="26"/>
  <c r="G180" i="26"/>
  <c r="B181" i="26"/>
  <c r="C181" i="26"/>
  <c r="D181" i="26"/>
  <c r="E181" i="26"/>
  <c r="F181" i="26"/>
  <c r="G181" i="26"/>
  <c r="B182" i="26"/>
  <c r="C182" i="26"/>
  <c r="D182" i="26"/>
  <c r="E182" i="26"/>
  <c r="F182" i="26"/>
  <c r="G182" i="26"/>
  <c r="B183" i="26"/>
  <c r="C183" i="26"/>
  <c r="D183" i="26"/>
  <c r="E183" i="26"/>
  <c r="F183" i="26"/>
  <c r="G183" i="26"/>
  <c r="B184" i="26"/>
  <c r="C184" i="26"/>
  <c r="D184" i="26"/>
  <c r="E184" i="26"/>
  <c r="F184" i="26"/>
  <c r="G184" i="26"/>
  <c r="G102" i="26"/>
  <c r="F102" i="26"/>
  <c r="E102" i="26"/>
  <c r="D102" i="26"/>
  <c r="C102" i="26"/>
  <c r="B102" i="26"/>
  <c r="B120" i="20"/>
  <c r="C120" i="20"/>
  <c r="D120" i="20"/>
  <c r="E120" i="20"/>
  <c r="F120" i="20"/>
  <c r="G120" i="20"/>
  <c r="B121" i="20"/>
  <c r="C121" i="20"/>
  <c r="D121" i="20"/>
  <c r="E121" i="20"/>
  <c r="F121" i="20"/>
  <c r="G121" i="20"/>
  <c r="B122" i="20"/>
  <c r="C122" i="20"/>
  <c r="D122" i="20"/>
  <c r="E122" i="20"/>
  <c r="F122" i="20"/>
  <c r="G122" i="20"/>
  <c r="B126" i="20"/>
  <c r="C126" i="20"/>
  <c r="D126" i="20"/>
  <c r="E126" i="20"/>
  <c r="F126" i="20"/>
  <c r="G126" i="20"/>
  <c r="B127" i="20"/>
  <c r="C127" i="20"/>
  <c r="D127" i="20"/>
  <c r="E127" i="20"/>
  <c r="F127" i="20"/>
  <c r="G127" i="20"/>
  <c r="B134" i="20"/>
  <c r="C134" i="20"/>
  <c r="D134" i="20"/>
  <c r="E134" i="20"/>
  <c r="F134" i="20"/>
  <c r="G134" i="20"/>
  <c r="B133" i="20"/>
  <c r="C133" i="20"/>
  <c r="D133" i="20"/>
  <c r="E133" i="20"/>
  <c r="F133" i="20"/>
  <c r="G133" i="20"/>
  <c r="B135" i="20"/>
  <c r="C135" i="20"/>
  <c r="D135" i="20"/>
  <c r="E135" i="20"/>
  <c r="F135" i="20"/>
  <c r="G135" i="20"/>
  <c r="B132" i="20"/>
  <c r="C132" i="20"/>
  <c r="D132" i="20"/>
  <c r="E132" i="20"/>
  <c r="F132" i="20"/>
  <c r="G132" i="20"/>
  <c r="B131" i="20"/>
  <c r="C131" i="20"/>
  <c r="D131" i="20"/>
  <c r="E131" i="20"/>
  <c r="F131" i="20"/>
  <c r="G131" i="20"/>
  <c r="B211" i="20"/>
  <c r="C211" i="20"/>
  <c r="D211" i="20"/>
  <c r="E211" i="20"/>
  <c r="F211" i="20"/>
  <c r="G211" i="20"/>
  <c r="B212" i="20"/>
  <c r="C212" i="20"/>
  <c r="D212" i="20"/>
  <c r="E212" i="20"/>
  <c r="F212" i="20"/>
  <c r="G212" i="20"/>
  <c r="B213" i="20"/>
  <c r="C213" i="20"/>
  <c r="D213" i="20"/>
  <c r="E213" i="20"/>
  <c r="F213" i="20"/>
  <c r="G213" i="20"/>
  <c r="B214" i="20"/>
  <c r="C214" i="20"/>
  <c r="D214" i="20"/>
  <c r="E214" i="20"/>
  <c r="F214" i="20"/>
  <c r="G214" i="20"/>
  <c r="B215" i="20"/>
  <c r="C215" i="20"/>
  <c r="D215" i="20"/>
  <c r="E215" i="20"/>
  <c r="F215" i="20"/>
  <c r="G215" i="20"/>
  <c r="O24" i="34"/>
  <c r="I215" i="20"/>
  <c r="G119" i="20"/>
  <c r="F119" i="20"/>
  <c r="E119" i="20"/>
  <c r="D119" i="20"/>
  <c r="C119" i="20"/>
  <c r="B119" i="20"/>
  <c r="O23" i="34"/>
  <c r="O22" i="34"/>
  <c r="O21" i="34"/>
  <c r="O20" i="34"/>
  <c r="H211" i="20"/>
  <c r="O19" i="34"/>
  <c r="I131" i="20"/>
  <c r="O18" i="34"/>
  <c r="O17" i="34"/>
  <c r="I135" i="20"/>
  <c r="O16" i="34"/>
  <c r="O15" i="34"/>
  <c r="O14" i="34"/>
  <c r="I127" i="20"/>
  <c r="H127" i="20"/>
  <c r="O13" i="34"/>
  <c r="O12" i="34"/>
  <c r="H122" i="20"/>
  <c r="O11" i="34"/>
  <c r="I121" i="20"/>
  <c r="O10" i="34"/>
  <c r="O9" i="34"/>
  <c r="B91" i="26"/>
  <c r="C91" i="26"/>
  <c r="D91" i="26"/>
  <c r="E91" i="26"/>
  <c r="F91" i="26"/>
  <c r="G91" i="26"/>
  <c r="B92" i="26"/>
  <c r="C92" i="26"/>
  <c r="D92" i="26"/>
  <c r="E92" i="26"/>
  <c r="F92" i="26"/>
  <c r="G92" i="26"/>
  <c r="B93" i="26"/>
  <c r="C93" i="26"/>
  <c r="D93" i="26"/>
  <c r="E93" i="26"/>
  <c r="F93" i="26"/>
  <c r="G93" i="26"/>
  <c r="B94" i="26"/>
  <c r="C94" i="26"/>
  <c r="D94" i="26"/>
  <c r="E94" i="26"/>
  <c r="F94" i="26"/>
  <c r="G94" i="26"/>
  <c r="B95" i="26"/>
  <c r="C95" i="26"/>
  <c r="D95" i="26"/>
  <c r="E95" i="26"/>
  <c r="F95" i="26"/>
  <c r="G95" i="26"/>
  <c r="B96" i="26"/>
  <c r="C96" i="26"/>
  <c r="D96" i="26"/>
  <c r="E96" i="26"/>
  <c r="F96" i="26"/>
  <c r="G96" i="26"/>
  <c r="B97" i="26"/>
  <c r="C97" i="26"/>
  <c r="D97" i="26"/>
  <c r="E97" i="26"/>
  <c r="F97" i="26"/>
  <c r="G97" i="26"/>
  <c r="B98" i="26"/>
  <c r="C98" i="26"/>
  <c r="D98" i="26"/>
  <c r="E98" i="26"/>
  <c r="F98" i="26"/>
  <c r="G98" i="26"/>
  <c r="B58" i="26"/>
  <c r="C58" i="26"/>
  <c r="D58" i="26"/>
  <c r="E58" i="26"/>
  <c r="F58" i="26"/>
  <c r="G58" i="26"/>
  <c r="B174" i="26"/>
  <c r="C174" i="26"/>
  <c r="D174" i="26"/>
  <c r="E174" i="26"/>
  <c r="F174" i="26"/>
  <c r="G174" i="26"/>
  <c r="B175" i="26"/>
  <c r="C175" i="26"/>
  <c r="D175" i="26"/>
  <c r="E175" i="26"/>
  <c r="F175" i="26"/>
  <c r="G175" i="26"/>
  <c r="B176" i="26"/>
  <c r="C176" i="26"/>
  <c r="D176" i="26"/>
  <c r="E176" i="26"/>
  <c r="F176" i="26"/>
  <c r="G176" i="26"/>
  <c r="B177" i="26"/>
  <c r="C177" i="26"/>
  <c r="D177" i="26"/>
  <c r="E177" i="26"/>
  <c r="F177" i="26"/>
  <c r="G177" i="26"/>
  <c r="B178" i="26"/>
  <c r="C178" i="26"/>
  <c r="D178" i="26"/>
  <c r="E178" i="26"/>
  <c r="F178" i="26"/>
  <c r="G178" i="26"/>
  <c r="B179" i="26"/>
  <c r="C179" i="26"/>
  <c r="D179" i="26"/>
  <c r="E179" i="26"/>
  <c r="F179" i="26"/>
  <c r="G179" i="26"/>
  <c r="G90" i="26"/>
  <c r="F90" i="26"/>
  <c r="E90" i="26"/>
  <c r="D90" i="26"/>
  <c r="C90" i="26"/>
  <c r="B90" i="26"/>
  <c r="B42" i="26"/>
  <c r="C42" i="26"/>
  <c r="D42" i="26"/>
  <c r="E42" i="26"/>
  <c r="F42" i="26"/>
  <c r="G42" i="26"/>
  <c r="B43" i="26"/>
  <c r="C43" i="26"/>
  <c r="D43" i="26"/>
  <c r="E43" i="26"/>
  <c r="F43" i="26"/>
  <c r="G43" i="26"/>
  <c r="B44" i="26"/>
  <c r="C44" i="26"/>
  <c r="D44" i="26"/>
  <c r="E44" i="26"/>
  <c r="F44" i="26"/>
  <c r="G44" i="26"/>
  <c r="B45" i="26"/>
  <c r="C45" i="26"/>
  <c r="D45" i="26"/>
  <c r="E45" i="26"/>
  <c r="F45" i="26"/>
  <c r="G45" i="26"/>
  <c r="B46" i="26"/>
  <c r="C46" i="26"/>
  <c r="D46" i="26"/>
  <c r="E46" i="26"/>
  <c r="F46" i="26"/>
  <c r="G46" i="26"/>
  <c r="B47" i="26"/>
  <c r="C47" i="26"/>
  <c r="D47" i="26"/>
  <c r="E47" i="26"/>
  <c r="F47" i="26"/>
  <c r="G47" i="26"/>
  <c r="B48" i="26"/>
  <c r="C48" i="26"/>
  <c r="D48" i="26"/>
  <c r="E48" i="26"/>
  <c r="F48" i="26"/>
  <c r="G48" i="26"/>
  <c r="B49" i="26"/>
  <c r="C49" i="26"/>
  <c r="D49" i="26"/>
  <c r="E49" i="26"/>
  <c r="F49" i="26"/>
  <c r="G49" i="26"/>
  <c r="B50" i="26"/>
  <c r="C50" i="26"/>
  <c r="D50" i="26"/>
  <c r="E50" i="26"/>
  <c r="F50" i="26"/>
  <c r="G50" i="26"/>
  <c r="B168" i="26"/>
  <c r="C168" i="26"/>
  <c r="D168" i="26"/>
  <c r="E168" i="26"/>
  <c r="F168" i="26"/>
  <c r="G168" i="26"/>
  <c r="B169" i="26"/>
  <c r="C169" i="26"/>
  <c r="D169" i="26"/>
  <c r="E169" i="26"/>
  <c r="F169" i="26"/>
  <c r="G169" i="26"/>
  <c r="B170" i="26"/>
  <c r="C170" i="26"/>
  <c r="D170" i="26"/>
  <c r="E170" i="26"/>
  <c r="F170" i="26"/>
  <c r="G170" i="26"/>
  <c r="B171" i="26"/>
  <c r="C171" i="26"/>
  <c r="D171" i="26"/>
  <c r="E171" i="26"/>
  <c r="F171" i="26"/>
  <c r="G171" i="26"/>
  <c r="B172" i="26"/>
  <c r="C172" i="26"/>
  <c r="D172" i="26"/>
  <c r="E172" i="26"/>
  <c r="F172" i="26"/>
  <c r="G172" i="26"/>
  <c r="B173" i="26"/>
  <c r="C173" i="26"/>
  <c r="D173" i="26"/>
  <c r="E173" i="26"/>
  <c r="F173" i="26"/>
  <c r="G173" i="26"/>
  <c r="G41" i="26"/>
  <c r="F41" i="26"/>
  <c r="E41" i="26"/>
  <c r="D41" i="26"/>
  <c r="C41" i="26"/>
  <c r="B41" i="26"/>
  <c r="B107" i="20"/>
  <c r="C107" i="20"/>
  <c r="D107" i="20"/>
  <c r="E107" i="20"/>
  <c r="F107" i="20"/>
  <c r="G107" i="20"/>
  <c r="B108" i="20"/>
  <c r="C108" i="20"/>
  <c r="D108" i="20"/>
  <c r="E108" i="20"/>
  <c r="F108" i="20"/>
  <c r="G108" i="20"/>
  <c r="B109" i="20"/>
  <c r="C109" i="20"/>
  <c r="D109" i="20"/>
  <c r="E109" i="20"/>
  <c r="F109" i="20"/>
  <c r="G109" i="20"/>
  <c r="B110" i="20"/>
  <c r="C110" i="20"/>
  <c r="D110" i="20"/>
  <c r="E110" i="20"/>
  <c r="F110" i="20"/>
  <c r="G110" i="20"/>
  <c r="B111" i="20"/>
  <c r="C111" i="20"/>
  <c r="D111" i="20"/>
  <c r="E111" i="20"/>
  <c r="F111" i="20"/>
  <c r="G111" i="20"/>
  <c r="B112" i="20"/>
  <c r="C112" i="20"/>
  <c r="D112" i="20"/>
  <c r="E112" i="20"/>
  <c r="F112" i="20"/>
  <c r="G112" i="20"/>
  <c r="B113" i="20"/>
  <c r="C113" i="20"/>
  <c r="D113" i="20"/>
  <c r="E113" i="20"/>
  <c r="F113" i="20"/>
  <c r="G113" i="20"/>
  <c r="B114" i="20"/>
  <c r="C114" i="20"/>
  <c r="D114" i="20"/>
  <c r="E114" i="20"/>
  <c r="F114" i="20"/>
  <c r="G114" i="20"/>
  <c r="B105" i="20"/>
  <c r="C105" i="20"/>
  <c r="D105" i="20"/>
  <c r="E105" i="20"/>
  <c r="F105" i="20"/>
  <c r="G105" i="20"/>
  <c r="B205" i="20"/>
  <c r="C205" i="20"/>
  <c r="D205" i="20"/>
  <c r="E205" i="20"/>
  <c r="F205" i="20"/>
  <c r="G205" i="20"/>
  <c r="B206" i="20"/>
  <c r="C206" i="20"/>
  <c r="D206" i="20"/>
  <c r="E206" i="20"/>
  <c r="F206" i="20"/>
  <c r="G206" i="20"/>
  <c r="B207" i="20"/>
  <c r="C207" i="20"/>
  <c r="D207" i="20"/>
  <c r="E207" i="20"/>
  <c r="F207" i="20"/>
  <c r="G207" i="20"/>
  <c r="B208" i="20"/>
  <c r="C208" i="20"/>
  <c r="D208" i="20"/>
  <c r="E208" i="20"/>
  <c r="F208" i="20"/>
  <c r="G208" i="20"/>
  <c r="B209" i="20"/>
  <c r="C209" i="20"/>
  <c r="D209" i="20"/>
  <c r="E209" i="20"/>
  <c r="F209" i="20"/>
  <c r="G209" i="20"/>
  <c r="B210" i="20"/>
  <c r="C210" i="20"/>
  <c r="D210" i="20"/>
  <c r="E210" i="20"/>
  <c r="F210" i="20"/>
  <c r="G210" i="20"/>
  <c r="F106" i="20"/>
  <c r="D106" i="20"/>
  <c r="G106" i="20"/>
  <c r="E106" i="20"/>
  <c r="C106" i="20"/>
  <c r="B106" i="20"/>
  <c r="B47" i="20"/>
  <c r="C47" i="20"/>
  <c r="D47" i="20"/>
  <c r="E47" i="20"/>
  <c r="F47" i="20"/>
  <c r="G47" i="20"/>
  <c r="B48" i="20"/>
  <c r="C48" i="20"/>
  <c r="D48" i="20"/>
  <c r="E48" i="20"/>
  <c r="F48" i="20"/>
  <c r="G48" i="20"/>
  <c r="B49" i="20"/>
  <c r="C49" i="20"/>
  <c r="D49" i="20"/>
  <c r="E49" i="20"/>
  <c r="F49" i="20"/>
  <c r="G49" i="20"/>
  <c r="B50" i="20"/>
  <c r="C50" i="20"/>
  <c r="D50" i="20"/>
  <c r="E50" i="20"/>
  <c r="F50" i="20"/>
  <c r="G50" i="20"/>
  <c r="B45" i="20"/>
  <c r="C45" i="20"/>
  <c r="D45" i="20"/>
  <c r="E45" i="20"/>
  <c r="F45" i="20"/>
  <c r="G45" i="20"/>
  <c r="B52" i="20"/>
  <c r="C52" i="20"/>
  <c r="D52" i="20"/>
  <c r="E52" i="20"/>
  <c r="F52" i="20"/>
  <c r="G52" i="20"/>
  <c r="B53" i="20"/>
  <c r="C53" i="20"/>
  <c r="D53" i="20"/>
  <c r="E53" i="20"/>
  <c r="F53" i="20"/>
  <c r="G53" i="20"/>
  <c r="B54" i="20"/>
  <c r="C54" i="20"/>
  <c r="D54" i="20"/>
  <c r="E54" i="20"/>
  <c r="F54" i="20"/>
  <c r="G54" i="20"/>
  <c r="B55" i="20"/>
  <c r="C55" i="20"/>
  <c r="D55" i="20"/>
  <c r="E55" i="20"/>
  <c r="F55" i="20"/>
  <c r="G55" i="20"/>
  <c r="B199" i="20"/>
  <c r="C199" i="20"/>
  <c r="D199" i="20"/>
  <c r="E199" i="20"/>
  <c r="F199" i="20"/>
  <c r="G199" i="20"/>
  <c r="B200" i="20"/>
  <c r="C200" i="20"/>
  <c r="D200" i="20"/>
  <c r="E200" i="20"/>
  <c r="F200" i="20"/>
  <c r="G200" i="20"/>
  <c r="B201" i="20"/>
  <c r="C201" i="20"/>
  <c r="D201" i="20"/>
  <c r="E201" i="20"/>
  <c r="F201" i="20"/>
  <c r="G201" i="20"/>
  <c r="B202" i="20"/>
  <c r="C202" i="20"/>
  <c r="D202" i="20"/>
  <c r="E202" i="20"/>
  <c r="F202" i="20"/>
  <c r="G202" i="20"/>
  <c r="B203" i="20"/>
  <c r="C203" i="20"/>
  <c r="D203" i="20"/>
  <c r="E203" i="20"/>
  <c r="F203" i="20"/>
  <c r="G203" i="20"/>
  <c r="B204" i="20"/>
  <c r="C204" i="20"/>
  <c r="D204" i="20"/>
  <c r="E204" i="20"/>
  <c r="F204" i="20"/>
  <c r="G204" i="20"/>
  <c r="G46" i="20"/>
  <c r="F46" i="20"/>
  <c r="E46" i="20"/>
  <c r="D46" i="20"/>
  <c r="C46" i="20"/>
  <c r="B46" i="20"/>
  <c r="O9" i="33"/>
  <c r="I106" i="20"/>
  <c r="O10" i="33"/>
  <c r="O11" i="33"/>
  <c r="O12" i="33"/>
  <c r="I109" i="20"/>
  <c r="O13" i="33"/>
  <c r="O14" i="33"/>
  <c r="I111" i="20"/>
  <c r="O15" i="33"/>
  <c r="O16" i="33"/>
  <c r="I113" i="20"/>
  <c r="O17" i="33"/>
  <c r="O18" i="33"/>
  <c r="I105" i="20"/>
  <c r="O19" i="33"/>
  <c r="O20" i="33"/>
  <c r="I206" i="20"/>
  <c r="O21" i="33"/>
  <c r="O22" i="33"/>
  <c r="I208" i="20"/>
  <c r="O23" i="33"/>
  <c r="O24" i="33"/>
  <c r="I210" i="20"/>
  <c r="O10" i="32"/>
  <c r="I47" i="20"/>
  <c r="O11" i="32"/>
  <c r="O12" i="32"/>
  <c r="I49" i="20"/>
  <c r="O13" i="32"/>
  <c r="O14" i="32"/>
  <c r="I45" i="20"/>
  <c r="O15" i="32"/>
  <c r="O16" i="32"/>
  <c r="O17" i="32"/>
  <c r="O18" i="32"/>
  <c r="I55" i="20"/>
  <c r="O19" i="32"/>
  <c r="O20" i="32"/>
  <c r="I200" i="20"/>
  <c r="O21" i="32"/>
  <c r="O22" i="32"/>
  <c r="I202" i="20"/>
  <c r="O23" i="32"/>
  <c r="O24" i="32"/>
  <c r="O12" i="31"/>
  <c r="B29" i="26"/>
  <c r="C29" i="26"/>
  <c r="D29" i="26"/>
  <c r="E29" i="26"/>
  <c r="F29" i="26"/>
  <c r="G29" i="26"/>
  <c r="B34" i="26"/>
  <c r="C34" i="26"/>
  <c r="D34" i="26"/>
  <c r="E34" i="26"/>
  <c r="F34" i="26"/>
  <c r="G34" i="26"/>
  <c r="B30" i="26"/>
  <c r="C30" i="26"/>
  <c r="D30" i="26"/>
  <c r="E30" i="26"/>
  <c r="F30" i="26"/>
  <c r="G30" i="26"/>
  <c r="B38" i="26"/>
  <c r="C38" i="26"/>
  <c r="D38" i="26"/>
  <c r="E38" i="26"/>
  <c r="F38" i="26"/>
  <c r="G38" i="26"/>
  <c r="B33" i="26"/>
  <c r="C33" i="26"/>
  <c r="D33" i="26"/>
  <c r="E33" i="26"/>
  <c r="F33" i="26"/>
  <c r="G33" i="26"/>
  <c r="B32" i="26"/>
  <c r="C32" i="26"/>
  <c r="D32" i="26"/>
  <c r="E32" i="26"/>
  <c r="F32" i="26"/>
  <c r="G32" i="26"/>
  <c r="B36" i="26"/>
  <c r="C36" i="26"/>
  <c r="D36" i="26"/>
  <c r="E36" i="26"/>
  <c r="F36" i="26"/>
  <c r="G36" i="26"/>
  <c r="B20" i="26"/>
  <c r="C20" i="26"/>
  <c r="D20" i="26"/>
  <c r="E20" i="26"/>
  <c r="F20" i="26"/>
  <c r="G20" i="26"/>
  <c r="B40" i="26"/>
  <c r="C40" i="26"/>
  <c r="D40" i="26"/>
  <c r="E40" i="26"/>
  <c r="F40" i="26"/>
  <c r="G40" i="26"/>
  <c r="B128" i="26"/>
  <c r="C128" i="26"/>
  <c r="D128" i="26"/>
  <c r="E128" i="26"/>
  <c r="F128" i="26"/>
  <c r="G128" i="26"/>
  <c r="B129" i="26"/>
  <c r="C129" i="26"/>
  <c r="D129" i="26"/>
  <c r="E129" i="26"/>
  <c r="F129" i="26"/>
  <c r="G129" i="26"/>
  <c r="B130" i="26"/>
  <c r="C130" i="26"/>
  <c r="D130" i="26"/>
  <c r="E130" i="26"/>
  <c r="F130" i="26"/>
  <c r="G130" i="26"/>
  <c r="B131" i="26"/>
  <c r="C131" i="26"/>
  <c r="D131" i="26"/>
  <c r="E131" i="26"/>
  <c r="F131" i="26"/>
  <c r="G131" i="26"/>
  <c r="B132" i="26"/>
  <c r="C132" i="26"/>
  <c r="D132" i="26"/>
  <c r="E132" i="26"/>
  <c r="F132" i="26"/>
  <c r="G132" i="26"/>
  <c r="B133" i="26"/>
  <c r="C133" i="26"/>
  <c r="D133" i="26"/>
  <c r="E133" i="26"/>
  <c r="F133" i="26"/>
  <c r="G133" i="26"/>
  <c r="G35" i="26"/>
  <c r="F35" i="26"/>
  <c r="C35" i="26"/>
  <c r="D35" i="26"/>
  <c r="E35" i="26"/>
  <c r="B35" i="26"/>
  <c r="B16" i="20"/>
  <c r="C16" i="20"/>
  <c r="D16" i="20"/>
  <c r="E16" i="20"/>
  <c r="F16" i="20"/>
  <c r="G16" i="20"/>
  <c r="B28" i="20"/>
  <c r="C28" i="20"/>
  <c r="D28" i="20"/>
  <c r="E28" i="20"/>
  <c r="F28" i="20"/>
  <c r="G28" i="20"/>
  <c r="B27" i="20"/>
  <c r="C27" i="20"/>
  <c r="D27" i="20"/>
  <c r="E27" i="20"/>
  <c r="F27" i="20"/>
  <c r="G27" i="20"/>
  <c r="B29" i="20"/>
  <c r="C29" i="20"/>
  <c r="D29" i="20"/>
  <c r="E29" i="20"/>
  <c r="F29" i="20"/>
  <c r="G29" i="20"/>
  <c r="B40" i="20"/>
  <c r="C40" i="20"/>
  <c r="D40" i="20"/>
  <c r="E40" i="20"/>
  <c r="F40" i="20"/>
  <c r="G40" i="20"/>
  <c r="B39" i="20"/>
  <c r="C39" i="20"/>
  <c r="D39" i="20"/>
  <c r="E39" i="20"/>
  <c r="F39" i="20"/>
  <c r="G39" i="20"/>
  <c r="B41" i="20"/>
  <c r="C41" i="20"/>
  <c r="D41" i="20"/>
  <c r="E41" i="20"/>
  <c r="F41" i="20"/>
  <c r="G41" i="20"/>
  <c r="B35" i="20"/>
  <c r="C35" i="20"/>
  <c r="D35" i="20"/>
  <c r="E35" i="20"/>
  <c r="F35" i="20"/>
  <c r="G35" i="20"/>
  <c r="B43" i="20"/>
  <c r="C43" i="20"/>
  <c r="D43" i="20"/>
  <c r="E43" i="20"/>
  <c r="F43" i="20"/>
  <c r="G43" i="20"/>
  <c r="B56" i="20"/>
  <c r="C56" i="20"/>
  <c r="D56" i="20"/>
  <c r="E56" i="20"/>
  <c r="F56" i="20"/>
  <c r="G56" i="20"/>
  <c r="B57" i="20"/>
  <c r="C57" i="20"/>
  <c r="D57" i="20"/>
  <c r="E57" i="20"/>
  <c r="F57" i="20"/>
  <c r="G57" i="20"/>
  <c r="B58" i="20"/>
  <c r="C58" i="20"/>
  <c r="D58" i="20"/>
  <c r="E58" i="20"/>
  <c r="F58" i="20"/>
  <c r="G58" i="20"/>
  <c r="B59" i="20"/>
  <c r="C59" i="20"/>
  <c r="D59" i="20"/>
  <c r="E59" i="20"/>
  <c r="F59" i="20"/>
  <c r="G59" i="20"/>
  <c r="B60" i="20"/>
  <c r="C60" i="20"/>
  <c r="D60" i="20"/>
  <c r="E60" i="20"/>
  <c r="F60" i="20"/>
  <c r="G60" i="20"/>
  <c r="B61" i="20"/>
  <c r="C61" i="20"/>
  <c r="D61" i="20"/>
  <c r="E61" i="20"/>
  <c r="F61" i="20"/>
  <c r="G61" i="20"/>
  <c r="G17" i="20"/>
  <c r="F17" i="20"/>
  <c r="C17" i="20"/>
  <c r="D17" i="20"/>
  <c r="E17" i="20"/>
  <c r="B17" i="20"/>
  <c r="N13" i="31"/>
  <c r="P13" i="31"/>
  <c r="J38" i="26"/>
  <c r="O13" i="31"/>
  <c r="I29" i="20"/>
  <c r="H32" i="26"/>
  <c r="O15" i="31"/>
  <c r="O16" i="31"/>
  <c r="I36" i="26"/>
  <c r="O17" i="31"/>
  <c r="I20" i="26"/>
  <c r="O18" i="31"/>
  <c r="H128" i="26"/>
  <c r="O19" i="31"/>
  <c r="O20" i="31"/>
  <c r="N21" i="31"/>
  <c r="O21" i="31"/>
  <c r="N22" i="31"/>
  <c r="P22" i="31"/>
  <c r="O22" i="31"/>
  <c r="N23" i="31"/>
  <c r="O23" i="31"/>
  <c r="N24" i="31"/>
  <c r="O24" i="31"/>
  <c r="P24" i="31"/>
  <c r="O12" i="14"/>
  <c r="I102" i="20"/>
  <c r="O13" i="14"/>
  <c r="I76" i="26"/>
  <c r="O14" i="14"/>
  <c r="I99" i="26"/>
  <c r="O15" i="14"/>
  <c r="I100" i="26"/>
  <c r="O16" i="14"/>
  <c r="I101" i="26"/>
  <c r="O17" i="14"/>
  <c r="I109" i="26"/>
  <c r="O18" i="14"/>
  <c r="I110" i="26"/>
  <c r="O19" i="14"/>
  <c r="I111" i="26"/>
  <c r="O20" i="14"/>
  <c r="I112" i="26"/>
  <c r="O21" i="14"/>
  <c r="O22" i="14"/>
  <c r="O23" i="14"/>
  <c r="I51" i="26"/>
  <c r="O24" i="14"/>
  <c r="N9" i="9"/>
  <c r="O9" i="9"/>
  <c r="I88" i="26"/>
  <c r="O10" i="9"/>
  <c r="I74" i="20"/>
  <c r="N12" i="9"/>
  <c r="O12" i="9"/>
  <c r="N13" i="9"/>
  <c r="O13" i="9"/>
  <c r="I82" i="20"/>
  <c r="N14" i="9"/>
  <c r="O14" i="9"/>
  <c r="N15" i="9"/>
  <c r="O15" i="9"/>
  <c r="I77" i="20"/>
  <c r="O16" i="9"/>
  <c r="I84" i="26"/>
  <c r="O17" i="9"/>
  <c r="I75" i="26"/>
  <c r="O18" i="9"/>
  <c r="O19" i="9"/>
  <c r="O20" i="9"/>
  <c r="I120" i="26"/>
  <c r="O21" i="9"/>
  <c r="O22" i="9"/>
  <c r="O23" i="9"/>
  <c r="O24" i="9"/>
  <c r="O10" i="15"/>
  <c r="I67" i="26"/>
  <c r="O11" i="15"/>
  <c r="I72" i="26"/>
  <c r="O12" i="15"/>
  <c r="I74" i="26"/>
  <c r="O13" i="15"/>
  <c r="I79" i="26"/>
  <c r="O14" i="15"/>
  <c r="I86" i="20"/>
  <c r="O15" i="15"/>
  <c r="I61" i="26"/>
  <c r="O16" i="15"/>
  <c r="I68" i="26"/>
  <c r="O17" i="15"/>
  <c r="I125" i="26"/>
  <c r="O18" i="15"/>
  <c r="O19" i="15"/>
  <c r="O20" i="15"/>
  <c r="O21" i="15"/>
  <c r="O22" i="15"/>
  <c r="O23" i="15"/>
  <c r="O24" i="15"/>
  <c r="O9" i="16"/>
  <c r="O10" i="16"/>
  <c r="I8" i="20"/>
  <c r="O11" i="16"/>
  <c r="I7" i="20"/>
  <c r="O12" i="16"/>
  <c r="O13" i="16"/>
  <c r="I5" i="26"/>
  <c r="O14" i="16"/>
  <c r="I37" i="26"/>
  <c r="O15" i="16"/>
  <c r="I23" i="26"/>
  <c r="O16" i="16"/>
  <c r="O17" i="16"/>
  <c r="I17" i="26"/>
  <c r="O18" i="16"/>
  <c r="O19" i="16"/>
  <c r="I6" i="26"/>
  <c r="O20" i="16"/>
  <c r="O21" i="16"/>
  <c r="O22" i="16"/>
  <c r="O23" i="16"/>
  <c r="O24" i="16"/>
  <c r="O9" i="17"/>
  <c r="I26" i="20"/>
  <c r="O10" i="17"/>
  <c r="I22" i="20"/>
  <c r="O11" i="17"/>
  <c r="I27" i="26"/>
  <c r="O12" i="17"/>
  <c r="O13" i="17"/>
  <c r="I24" i="26"/>
  <c r="O14" i="17"/>
  <c r="I7" i="26"/>
  <c r="O15" i="17"/>
  <c r="I21" i="20"/>
  <c r="O16" i="17"/>
  <c r="O17" i="17"/>
  <c r="O18" i="17"/>
  <c r="O19" i="17"/>
  <c r="O20" i="17"/>
  <c r="O21" i="17"/>
  <c r="O22" i="17"/>
  <c r="O23" i="17"/>
  <c r="O24" i="17"/>
  <c r="O9" i="18"/>
  <c r="I81" i="26"/>
  <c r="O10" i="18"/>
  <c r="I70" i="26"/>
  <c r="O11" i="18"/>
  <c r="I73" i="26"/>
  <c r="O12" i="18"/>
  <c r="O13" i="18"/>
  <c r="I94" i="20"/>
  <c r="O14" i="18"/>
  <c r="I69" i="26"/>
  <c r="O15" i="18"/>
  <c r="O16" i="18"/>
  <c r="O17" i="18"/>
  <c r="I91" i="20"/>
  <c r="O18" i="18"/>
  <c r="O19" i="18"/>
  <c r="O20" i="18"/>
  <c r="O21" i="18"/>
  <c r="O22" i="18"/>
  <c r="O23" i="18"/>
  <c r="O24" i="18"/>
  <c r="O10" i="19"/>
  <c r="I36" i="20"/>
  <c r="O11" i="19"/>
  <c r="I31" i="26"/>
  <c r="O12" i="19"/>
  <c r="O13" i="19"/>
  <c r="I13" i="26"/>
  <c r="O14" i="19"/>
  <c r="I39" i="26"/>
  <c r="O15" i="19"/>
  <c r="I12" i="26"/>
  <c r="O16" i="19"/>
  <c r="I31" i="20"/>
  <c r="O17" i="19"/>
  <c r="O18" i="19"/>
  <c r="O19" i="19"/>
  <c r="O20" i="19"/>
  <c r="O21" i="19"/>
  <c r="I164" i="26"/>
  <c r="O22" i="19"/>
  <c r="O23" i="19"/>
  <c r="O24" i="19"/>
  <c r="H166" i="26"/>
  <c r="I166" i="26"/>
  <c r="J166" i="26"/>
  <c r="I167" i="26"/>
  <c r="I162" i="26"/>
  <c r="I163" i="26"/>
  <c r="H164" i="26"/>
  <c r="I165" i="26"/>
  <c r="B78" i="26"/>
  <c r="C78" i="26"/>
  <c r="D78" i="26"/>
  <c r="E78" i="26"/>
  <c r="F78" i="26"/>
  <c r="G78" i="26"/>
  <c r="H78" i="26"/>
  <c r="B82" i="26"/>
  <c r="C82" i="26"/>
  <c r="D82" i="26"/>
  <c r="E82" i="26"/>
  <c r="F82" i="26"/>
  <c r="G82" i="26"/>
  <c r="B87" i="26"/>
  <c r="C87" i="26"/>
  <c r="D87" i="26"/>
  <c r="E87" i="26"/>
  <c r="F87" i="26"/>
  <c r="G87" i="26"/>
  <c r="B85" i="26"/>
  <c r="C85" i="26"/>
  <c r="D85" i="26"/>
  <c r="E85" i="26"/>
  <c r="F85" i="26"/>
  <c r="G85" i="26"/>
  <c r="H85" i="26"/>
  <c r="B76" i="26"/>
  <c r="C76" i="26"/>
  <c r="D76" i="26"/>
  <c r="E76" i="26"/>
  <c r="F76" i="26"/>
  <c r="G76" i="26"/>
  <c r="H76" i="26"/>
  <c r="B99" i="26"/>
  <c r="C99" i="26"/>
  <c r="D99" i="26"/>
  <c r="E99" i="26"/>
  <c r="F99" i="26"/>
  <c r="G99" i="26"/>
  <c r="B100" i="26"/>
  <c r="C100" i="26"/>
  <c r="D100" i="26"/>
  <c r="E100" i="26"/>
  <c r="F100" i="26"/>
  <c r="G100" i="26"/>
  <c r="B101" i="26"/>
  <c r="C101" i="26"/>
  <c r="D101" i="26"/>
  <c r="E101" i="26"/>
  <c r="F101" i="26"/>
  <c r="G101" i="26"/>
  <c r="H101" i="26"/>
  <c r="B109" i="26"/>
  <c r="C109" i="26"/>
  <c r="D109" i="26"/>
  <c r="E109" i="26"/>
  <c r="F109" i="26"/>
  <c r="G109" i="26"/>
  <c r="H109" i="26"/>
  <c r="B110" i="26"/>
  <c r="C110" i="26"/>
  <c r="D110" i="26"/>
  <c r="E110" i="26"/>
  <c r="F110" i="26"/>
  <c r="G110" i="26"/>
  <c r="H110" i="26"/>
  <c r="B111" i="26"/>
  <c r="C111" i="26"/>
  <c r="D111" i="26"/>
  <c r="E111" i="26"/>
  <c r="F111" i="26"/>
  <c r="G111" i="26"/>
  <c r="H111" i="26"/>
  <c r="B112" i="26"/>
  <c r="C112" i="26"/>
  <c r="D112" i="26"/>
  <c r="E112" i="26"/>
  <c r="F112" i="26"/>
  <c r="G112" i="26"/>
  <c r="H112" i="26"/>
  <c r="B113" i="26"/>
  <c r="C113" i="26"/>
  <c r="D113" i="26"/>
  <c r="E113" i="26"/>
  <c r="F113" i="26"/>
  <c r="G113" i="26"/>
  <c r="H113" i="26"/>
  <c r="I113" i="26"/>
  <c r="B118" i="26"/>
  <c r="C118" i="26"/>
  <c r="D118" i="26"/>
  <c r="E118" i="26"/>
  <c r="F118" i="26"/>
  <c r="G118" i="26"/>
  <c r="H118" i="26"/>
  <c r="I118" i="26"/>
  <c r="B51" i="26"/>
  <c r="C51" i="26"/>
  <c r="D51" i="26"/>
  <c r="E51" i="26"/>
  <c r="F51" i="26"/>
  <c r="G51" i="26"/>
  <c r="H51" i="26"/>
  <c r="J51" i="26"/>
  <c r="B52" i="26"/>
  <c r="C52" i="26"/>
  <c r="D52" i="26"/>
  <c r="E52" i="26"/>
  <c r="F52" i="26"/>
  <c r="G52" i="26"/>
  <c r="H52" i="26"/>
  <c r="I52" i="26"/>
  <c r="J52" i="26"/>
  <c r="B88" i="26"/>
  <c r="C88" i="26"/>
  <c r="D88" i="26"/>
  <c r="E88" i="26"/>
  <c r="F88" i="26"/>
  <c r="G88" i="26"/>
  <c r="B65" i="26"/>
  <c r="C65" i="26"/>
  <c r="D65" i="26"/>
  <c r="E65" i="26"/>
  <c r="F65" i="26"/>
  <c r="G65" i="26"/>
  <c r="B83" i="26"/>
  <c r="C83" i="26"/>
  <c r="D83" i="26"/>
  <c r="E83" i="26"/>
  <c r="F83" i="26"/>
  <c r="G83" i="26"/>
  <c r="H83" i="26"/>
  <c r="B86" i="26"/>
  <c r="C86" i="26"/>
  <c r="D86" i="26"/>
  <c r="E86" i="26"/>
  <c r="F86" i="26"/>
  <c r="G86" i="26"/>
  <c r="B89" i="26"/>
  <c r="C89" i="26"/>
  <c r="D89" i="26"/>
  <c r="E89" i="26"/>
  <c r="F89" i="26"/>
  <c r="G89" i="26"/>
  <c r="B80" i="26"/>
  <c r="C80" i="26"/>
  <c r="D80" i="26"/>
  <c r="E80" i="26"/>
  <c r="F80" i="26"/>
  <c r="G80" i="26"/>
  <c r="B77" i="26"/>
  <c r="C77" i="26"/>
  <c r="D77" i="26"/>
  <c r="E77" i="26"/>
  <c r="F77" i="26"/>
  <c r="G77" i="26"/>
  <c r="B84" i="26"/>
  <c r="C84" i="26"/>
  <c r="D84" i="26"/>
  <c r="E84" i="26"/>
  <c r="F84" i="26"/>
  <c r="G84" i="26"/>
  <c r="B75" i="26"/>
  <c r="C75" i="26"/>
  <c r="D75" i="26"/>
  <c r="E75" i="26"/>
  <c r="F75" i="26"/>
  <c r="G75" i="26"/>
  <c r="H75" i="26"/>
  <c r="B126" i="26"/>
  <c r="C126" i="26"/>
  <c r="D126" i="26"/>
  <c r="E126" i="26"/>
  <c r="F126" i="26"/>
  <c r="G126" i="26"/>
  <c r="H126" i="26"/>
  <c r="B119" i="26"/>
  <c r="C119" i="26"/>
  <c r="D119" i="26"/>
  <c r="E119" i="26"/>
  <c r="F119" i="26"/>
  <c r="G119" i="26"/>
  <c r="H119" i="26"/>
  <c r="I119" i="26"/>
  <c r="J119" i="26"/>
  <c r="B120" i="26"/>
  <c r="C120" i="26"/>
  <c r="D120" i="26"/>
  <c r="E120" i="26"/>
  <c r="F120" i="26"/>
  <c r="G120" i="26"/>
  <c r="H120" i="26"/>
  <c r="B121" i="26"/>
  <c r="C121" i="26"/>
  <c r="D121" i="26"/>
  <c r="E121" i="26"/>
  <c r="F121" i="26"/>
  <c r="G121" i="26"/>
  <c r="H121" i="26"/>
  <c r="I121" i="26"/>
  <c r="J121" i="26"/>
  <c r="B122" i="26"/>
  <c r="C122" i="26"/>
  <c r="D122" i="26"/>
  <c r="E122" i="26"/>
  <c r="F122" i="26"/>
  <c r="G122" i="26"/>
  <c r="H122" i="26"/>
  <c r="I122" i="26"/>
  <c r="B123" i="26"/>
  <c r="C123" i="26"/>
  <c r="D123" i="26"/>
  <c r="E123" i="26"/>
  <c r="F123" i="26"/>
  <c r="G123" i="26"/>
  <c r="H123" i="26"/>
  <c r="I123" i="26"/>
  <c r="J123" i="26"/>
  <c r="B124" i="26"/>
  <c r="C124" i="26"/>
  <c r="D124" i="26"/>
  <c r="E124" i="26"/>
  <c r="F124" i="26"/>
  <c r="G124" i="26"/>
  <c r="H124" i="26"/>
  <c r="I124" i="26"/>
  <c r="B71" i="26"/>
  <c r="C71" i="26"/>
  <c r="D71" i="26"/>
  <c r="E71" i="26"/>
  <c r="F71" i="26"/>
  <c r="G71" i="26"/>
  <c r="I71" i="26"/>
  <c r="B67" i="26"/>
  <c r="C67" i="26"/>
  <c r="D67" i="26"/>
  <c r="E67" i="26"/>
  <c r="F67" i="26"/>
  <c r="G67" i="26"/>
  <c r="H67" i="26"/>
  <c r="B72" i="26"/>
  <c r="C72" i="26"/>
  <c r="D72" i="26"/>
  <c r="E72" i="26"/>
  <c r="F72" i="26"/>
  <c r="G72" i="26"/>
  <c r="B74" i="26"/>
  <c r="C74" i="26"/>
  <c r="D74" i="26"/>
  <c r="E74" i="26"/>
  <c r="F74" i="26"/>
  <c r="G74" i="26"/>
  <c r="H74" i="26"/>
  <c r="B79" i="26"/>
  <c r="C79" i="26"/>
  <c r="D79" i="26"/>
  <c r="E79" i="26"/>
  <c r="F79" i="26"/>
  <c r="G79" i="26"/>
  <c r="H79" i="26"/>
  <c r="B63" i="26"/>
  <c r="C63" i="26"/>
  <c r="D63" i="26"/>
  <c r="E63" i="26"/>
  <c r="F63" i="26"/>
  <c r="G63" i="26"/>
  <c r="I63" i="26"/>
  <c r="B61" i="26"/>
  <c r="C61" i="26"/>
  <c r="D61" i="26"/>
  <c r="E61" i="26"/>
  <c r="F61" i="26"/>
  <c r="G61" i="26"/>
  <c r="H61" i="26"/>
  <c r="B68" i="26"/>
  <c r="C68" i="26"/>
  <c r="D68" i="26"/>
  <c r="E68" i="26"/>
  <c r="F68" i="26"/>
  <c r="G68" i="26"/>
  <c r="H68" i="26"/>
  <c r="B125" i="26"/>
  <c r="C125" i="26"/>
  <c r="D125" i="26"/>
  <c r="E125" i="26"/>
  <c r="F125" i="26"/>
  <c r="G125" i="26"/>
  <c r="H125" i="26"/>
  <c r="J125" i="26"/>
  <c r="B127" i="26"/>
  <c r="C127" i="26"/>
  <c r="D127" i="26"/>
  <c r="E127" i="26"/>
  <c r="F127" i="26"/>
  <c r="G127" i="26"/>
  <c r="H127" i="26"/>
  <c r="I127" i="26"/>
  <c r="B134" i="26"/>
  <c r="C134" i="26"/>
  <c r="D134" i="26"/>
  <c r="E134" i="26"/>
  <c r="F134" i="26"/>
  <c r="G134" i="26"/>
  <c r="H134" i="26"/>
  <c r="I134" i="26"/>
  <c r="J134" i="26"/>
  <c r="B135" i="26"/>
  <c r="C135" i="26"/>
  <c r="D135" i="26"/>
  <c r="E135" i="26"/>
  <c r="F135" i="26"/>
  <c r="G135" i="26"/>
  <c r="H135" i="26"/>
  <c r="I135" i="26"/>
  <c r="B136" i="26"/>
  <c r="C136" i="26"/>
  <c r="D136" i="26"/>
  <c r="E136" i="26"/>
  <c r="F136" i="26"/>
  <c r="G136" i="26"/>
  <c r="H136" i="26"/>
  <c r="I136" i="26"/>
  <c r="J136" i="26"/>
  <c r="B137" i="26"/>
  <c r="C137" i="26"/>
  <c r="D137" i="26"/>
  <c r="E137" i="26"/>
  <c r="F137" i="26"/>
  <c r="G137" i="26"/>
  <c r="H137" i="26"/>
  <c r="B138" i="26"/>
  <c r="C138" i="26"/>
  <c r="D138" i="26"/>
  <c r="E138" i="26"/>
  <c r="F138" i="26"/>
  <c r="G138" i="26"/>
  <c r="H138" i="26"/>
  <c r="I138" i="26"/>
  <c r="B139" i="26"/>
  <c r="C139" i="26"/>
  <c r="D139" i="26"/>
  <c r="E139" i="26"/>
  <c r="F139" i="26"/>
  <c r="G139" i="26"/>
  <c r="H139" i="26"/>
  <c r="B19" i="26"/>
  <c r="C19" i="26"/>
  <c r="D19" i="26"/>
  <c r="E19" i="26"/>
  <c r="F19" i="26"/>
  <c r="G19" i="26"/>
  <c r="I19" i="26"/>
  <c r="B16" i="26"/>
  <c r="C16" i="26"/>
  <c r="D16" i="26"/>
  <c r="E16" i="26"/>
  <c r="F16" i="26"/>
  <c r="G16" i="26"/>
  <c r="H16" i="26"/>
  <c r="B11" i="26"/>
  <c r="C11" i="26"/>
  <c r="D11" i="26"/>
  <c r="E11" i="26"/>
  <c r="F11" i="26"/>
  <c r="G11" i="26"/>
  <c r="H11" i="26"/>
  <c r="B10" i="26"/>
  <c r="C10" i="26"/>
  <c r="D10" i="26"/>
  <c r="E10" i="26"/>
  <c r="F10" i="26"/>
  <c r="G10" i="26"/>
  <c r="B5" i="26"/>
  <c r="C5" i="26"/>
  <c r="D5" i="26"/>
  <c r="E5" i="26"/>
  <c r="F5" i="26"/>
  <c r="G5" i="26"/>
  <c r="B37" i="26"/>
  <c r="C37" i="26"/>
  <c r="D37" i="26"/>
  <c r="E37" i="26"/>
  <c r="F37" i="26"/>
  <c r="G37" i="26"/>
  <c r="H37" i="26"/>
  <c r="B23" i="26"/>
  <c r="C23" i="26"/>
  <c r="D23" i="26"/>
  <c r="E23" i="26"/>
  <c r="F23" i="26"/>
  <c r="G23" i="26"/>
  <c r="B15" i="26"/>
  <c r="C15" i="26"/>
  <c r="D15" i="26"/>
  <c r="E15" i="26"/>
  <c r="F15" i="26"/>
  <c r="G15" i="26"/>
  <c r="B17" i="26"/>
  <c r="C17" i="26"/>
  <c r="D17" i="26"/>
  <c r="E17" i="26"/>
  <c r="F17" i="26"/>
  <c r="G17" i="26"/>
  <c r="H17" i="26"/>
  <c r="B14" i="26"/>
  <c r="C14" i="26"/>
  <c r="D14" i="26"/>
  <c r="E14" i="26"/>
  <c r="F14" i="26"/>
  <c r="G14" i="26"/>
  <c r="H14" i="26"/>
  <c r="B6" i="26"/>
  <c r="C6" i="26"/>
  <c r="D6" i="26"/>
  <c r="E6" i="26"/>
  <c r="F6" i="26"/>
  <c r="G6" i="26"/>
  <c r="H6" i="26"/>
  <c r="B140" i="26"/>
  <c r="C140" i="26"/>
  <c r="D140" i="26"/>
  <c r="E140" i="26"/>
  <c r="F140" i="26"/>
  <c r="G140" i="26"/>
  <c r="H140" i="26"/>
  <c r="J140" i="26"/>
  <c r="B141" i="26"/>
  <c r="C141" i="26"/>
  <c r="D141" i="26"/>
  <c r="E141" i="26"/>
  <c r="F141" i="26"/>
  <c r="G141" i="26"/>
  <c r="H141" i="26"/>
  <c r="I141" i="26"/>
  <c r="B142" i="26"/>
  <c r="C142" i="26"/>
  <c r="D142" i="26"/>
  <c r="E142" i="26"/>
  <c r="F142" i="26"/>
  <c r="G142" i="26"/>
  <c r="H142" i="26"/>
  <c r="J142" i="26"/>
  <c r="B143" i="26"/>
  <c r="C143" i="26"/>
  <c r="D143" i="26"/>
  <c r="E143" i="26"/>
  <c r="F143" i="26"/>
  <c r="G143" i="26"/>
  <c r="H143" i="26"/>
  <c r="I143" i="26"/>
  <c r="B144" i="26"/>
  <c r="C144" i="26"/>
  <c r="D144" i="26"/>
  <c r="E144" i="26"/>
  <c r="F144" i="26"/>
  <c r="G144" i="26"/>
  <c r="H144" i="26"/>
  <c r="J144" i="26"/>
  <c r="B28" i="26"/>
  <c r="C28" i="26"/>
  <c r="D28" i="26"/>
  <c r="E28" i="26"/>
  <c r="F28" i="26"/>
  <c r="G28" i="26"/>
  <c r="B18" i="26"/>
  <c r="C18" i="26"/>
  <c r="D18" i="26"/>
  <c r="E18" i="26"/>
  <c r="F18" i="26"/>
  <c r="G18" i="26"/>
  <c r="B27" i="26"/>
  <c r="C27" i="26"/>
  <c r="D27" i="26"/>
  <c r="E27" i="26"/>
  <c r="F27" i="26"/>
  <c r="G27" i="26"/>
  <c r="H27" i="26"/>
  <c r="B25" i="26"/>
  <c r="C25" i="26"/>
  <c r="D25" i="26"/>
  <c r="E25" i="26"/>
  <c r="F25" i="26"/>
  <c r="G25" i="26"/>
  <c r="H25" i="26"/>
  <c r="B24" i="26"/>
  <c r="C24" i="26"/>
  <c r="D24" i="26"/>
  <c r="E24" i="26"/>
  <c r="F24" i="26"/>
  <c r="G24" i="26"/>
  <c r="B7" i="26"/>
  <c r="C7" i="26"/>
  <c r="D7" i="26"/>
  <c r="E7" i="26"/>
  <c r="F7" i="26"/>
  <c r="G7" i="26"/>
  <c r="B8" i="26"/>
  <c r="C8" i="26"/>
  <c r="D8" i="26"/>
  <c r="E8" i="26"/>
  <c r="F8" i="26"/>
  <c r="G8" i="26"/>
  <c r="H8" i="26"/>
  <c r="B53" i="26"/>
  <c r="C53" i="26"/>
  <c r="D53" i="26"/>
  <c r="E53" i="26"/>
  <c r="F53" i="26"/>
  <c r="G53" i="26"/>
  <c r="B145" i="26"/>
  <c r="C145" i="26"/>
  <c r="D145" i="26"/>
  <c r="E145" i="26"/>
  <c r="F145" i="26"/>
  <c r="G145" i="26"/>
  <c r="H145" i="26"/>
  <c r="I145" i="26"/>
  <c r="B146" i="26"/>
  <c r="C146" i="26"/>
  <c r="D146" i="26"/>
  <c r="E146" i="26"/>
  <c r="F146" i="26"/>
  <c r="G146" i="26"/>
  <c r="H146" i="26"/>
  <c r="B147" i="26"/>
  <c r="C147" i="26"/>
  <c r="D147" i="26"/>
  <c r="E147" i="26"/>
  <c r="F147" i="26"/>
  <c r="G147" i="26"/>
  <c r="H147" i="26"/>
  <c r="I147" i="26"/>
  <c r="B148" i="26"/>
  <c r="C148" i="26"/>
  <c r="D148" i="26"/>
  <c r="E148" i="26"/>
  <c r="F148" i="26"/>
  <c r="G148" i="26"/>
  <c r="H148" i="26"/>
  <c r="B149" i="26"/>
  <c r="C149" i="26"/>
  <c r="D149" i="26"/>
  <c r="E149" i="26"/>
  <c r="F149" i="26"/>
  <c r="G149" i="26"/>
  <c r="H149" i="26"/>
  <c r="I149" i="26"/>
  <c r="B150" i="26"/>
  <c r="C150" i="26"/>
  <c r="D150" i="26"/>
  <c r="E150" i="26"/>
  <c r="F150" i="26"/>
  <c r="G150" i="26"/>
  <c r="H150" i="26"/>
  <c r="B151" i="26"/>
  <c r="C151" i="26"/>
  <c r="D151" i="26"/>
  <c r="E151" i="26"/>
  <c r="F151" i="26"/>
  <c r="G151" i="26"/>
  <c r="H151" i="26"/>
  <c r="I151" i="26"/>
  <c r="B152" i="26"/>
  <c r="C152" i="26"/>
  <c r="D152" i="26"/>
  <c r="E152" i="26"/>
  <c r="F152" i="26"/>
  <c r="G152" i="26"/>
  <c r="H152" i="26"/>
  <c r="B81" i="26"/>
  <c r="C81" i="26"/>
  <c r="D81" i="26"/>
  <c r="E81" i="26"/>
  <c r="F81" i="26"/>
  <c r="G81" i="26"/>
  <c r="B70" i="26"/>
  <c r="C70" i="26"/>
  <c r="D70" i="26"/>
  <c r="E70" i="26"/>
  <c r="F70" i="26"/>
  <c r="G70" i="26"/>
  <c r="H70" i="26"/>
  <c r="B73" i="26"/>
  <c r="C73" i="26"/>
  <c r="D73" i="26"/>
  <c r="E73" i="26"/>
  <c r="F73" i="26"/>
  <c r="G73" i="26"/>
  <c r="H73" i="26"/>
  <c r="B64" i="26"/>
  <c r="C64" i="26"/>
  <c r="D64" i="26"/>
  <c r="E64" i="26"/>
  <c r="F64" i="26"/>
  <c r="G64" i="26"/>
  <c r="B66" i="26"/>
  <c r="C66" i="26"/>
  <c r="D66" i="26"/>
  <c r="E66" i="26"/>
  <c r="F66" i="26"/>
  <c r="G66" i="26"/>
  <c r="I66" i="26"/>
  <c r="B69" i="26"/>
  <c r="C69" i="26"/>
  <c r="D69" i="26"/>
  <c r="E69" i="26"/>
  <c r="F69" i="26"/>
  <c r="G69" i="26"/>
  <c r="H69" i="26"/>
  <c r="B62" i="26"/>
  <c r="C62" i="26"/>
  <c r="D62" i="26"/>
  <c r="E62" i="26"/>
  <c r="F62" i="26"/>
  <c r="G62" i="26"/>
  <c r="H62" i="26"/>
  <c r="B60" i="26"/>
  <c r="C60" i="26"/>
  <c r="D60" i="26"/>
  <c r="E60" i="26"/>
  <c r="F60" i="26"/>
  <c r="G60" i="26"/>
  <c r="B59" i="26"/>
  <c r="C59" i="26"/>
  <c r="D59" i="26"/>
  <c r="E59" i="26"/>
  <c r="F59" i="26"/>
  <c r="G59" i="26"/>
  <c r="H59" i="26"/>
  <c r="B153" i="26"/>
  <c r="C153" i="26"/>
  <c r="D153" i="26"/>
  <c r="E153" i="26"/>
  <c r="F153" i="26"/>
  <c r="G153" i="26"/>
  <c r="H153" i="26"/>
  <c r="B154" i="26"/>
  <c r="C154" i="26"/>
  <c r="D154" i="26"/>
  <c r="E154" i="26"/>
  <c r="F154" i="26"/>
  <c r="G154" i="26"/>
  <c r="H154" i="26"/>
  <c r="I154" i="26"/>
  <c r="B155" i="26"/>
  <c r="C155" i="26"/>
  <c r="D155" i="26"/>
  <c r="E155" i="26"/>
  <c r="F155" i="26"/>
  <c r="G155" i="26"/>
  <c r="B156" i="26"/>
  <c r="C156" i="26"/>
  <c r="D156" i="26"/>
  <c r="E156" i="26"/>
  <c r="F156" i="26"/>
  <c r="G156" i="26"/>
  <c r="B157" i="26"/>
  <c r="C157" i="26"/>
  <c r="D157" i="26"/>
  <c r="E157" i="26"/>
  <c r="F157" i="26"/>
  <c r="G157" i="26"/>
  <c r="B158" i="26"/>
  <c r="C158" i="26"/>
  <c r="D158" i="26"/>
  <c r="E158" i="26"/>
  <c r="F158" i="26"/>
  <c r="G158" i="26"/>
  <c r="H158" i="26"/>
  <c r="I158" i="26"/>
  <c r="B159" i="26"/>
  <c r="C159" i="26"/>
  <c r="D159" i="26"/>
  <c r="E159" i="26"/>
  <c r="F159" i="26"/>
  <c r="G159" i="26"/>
  <c r="H159" i="26"/>
  <c r="B26" i="26"/>
  <c r="C26" i="26"/>
  <c r="D26" i="26"/>
  <c r="E26" i="26"/>
  <c r="F26" i="26"/>
  <c r="G26" i="26"/>
  <c r="H26" i="26"/>
  <c r="I26" i="26"/>
  <c r="B22" i="26"/>
  <c r="C22" i="26"/>
  <c r="D22" i="26"/>
  <c r="E22" i="26"/>
  <c r="F22" i="26"/>
  <c r="G22" i="26"/>
  <c r="B31" i="26"/>
  <c r="C31" i="26"/>
  <c r="D31" i="26"/>
  <c r="E31" i="26"/>
  <c r="F31" i="26"/>
  <c r="G31" i="26"/>
  <c r="B21" i="26"/>
  <c r="C21" i="26"/>
  <c r="D21" i="26"/>
  <c r="E21" i="26"/>
  <c r="F21" i="26"/>
  <c r="G21" i="26"/>
  <c r="H21" i="26"/>
  <c r="B13" i="26"/>
  <c r="C13" i="26"/>
  <c r="D13" i="26"/>
  <c r="E13" i="26"/>
  <c r="F13" i="26"/>
  <c r="G13" i="26"/>
  <c r="B39" i="26"/>
  <c r="C39" i="26"/>
  <c r="D39" i="26"/>
  <c r="E39" i="26"/>
  <c r="F39" i="26"/>
  <c r="G39" i="26"/>
  <c r="B12" i="26"/>
  <c r="C12" i="26"/>
  <c r="D12" i="26"/>
  <c r="E12" i="26"/>
  <c r="F12" i="26"/>
  <c r="G12" i="26"/>
  <c r="H12" i="26"/>
  <c r="B9" i="26"/>
  <c r="C9" i="26"/>
  <c r="D9" i="26"/>
  <c r="E9" i="26"/>
  <c r="F9" i="26"/>
  <c r="G9" i="26"/>
  <c r="B160" i="26"/>
  <c r="C160" i="26"/>
  <c r="D160" i="26"/>
  <c r="E160" i="26"/>
  <c r="F160" i="26"/>
  <c r="G160" i="26"/>
  <c r="H160" i="26"/>
  <c r="I160" i="26"/>
  <c r="B161" i="26"/>
  <c r="C161" i="26"/>
  <c r="D161" i="26"/>
  <c r="E161" i="26"/>
  <c r="F161" i="26"/>
  <c r="G161" i="26"/>
  <c r="H161" i="26"/>
  <c r="B162" i="26"/>
  <c r="C162" i="26"/>
  <c r="D162" i="26"/>
  <c r="E162" i="26"/>
  <c r="F162" i="26"/>
  <c r="G162" i="26"/>
  <c r="B163" i="26"/>
  <c r="C163" i="26"/>
  <c r="D163" i="26"/>
  <c r="E163" i="26"/>
  <c r="F163" i="26"/>
  <c r="G163" i="26"/>
  <c r="B164" i="26"/>
  <c r="C164" i="26"/>
  <c r="D164" i="26"/>
  <c r="E164" i="26"/>
  <c r="F164" i="26"/>
  <c r="G164" i="26"/>
  <c r="B165" i="26"/>
  <c r="C165" i="26"/>
  <c r="D165" i="26"/>
  <c r="E165" i="26"/>
  <c r="F165" i="26"/>
  <c r="G165" i="26"/>
  <c r="B166" i="26"/>
  <c r="C166" i="26"/>
  <c r="D166" i="26"/>
  <c r="E166" i="26"/>
  <c r="F166" i="26"/>
  <c r="G166" i="26"/>
  <c r="B167" i="26"/>
  <c r="C167" i="26"/>
  <c r="D167" i="26"/>
  <c r="E167" i="26"/>
  <c r="F167" i="26"/>
  <c r="G167" i="26"/>
  <c r="I38" i="20"/>
  <c r="H34" i="20"/>
  <c r="H32" i="20"/>
  <c r="I32" i="20"/>
  <c r="H191" i="20"/>
  <c r="I191" i="20"/>
  <c r="H192" i="20"/>
  <c r="I193" i="20"/>
  <c r="H194" i="20"/>
  <c r="J194" i="20"/>
  <c r="H195" i="20"/>
  <c r="I195" i="20"/>
  <c r="H196" i="20"/>
  <c r="H197" i="20"/>
  <c r="I197" i="20"/>
  <c r="J197" i="20"/>
  <c r="H198" i="20"/>
  <c r="I37" i="20"/>
  <c r="H37" i="20"/>
  <c r="H97" i="20"/>
  <c r="H98" i="20"/>
  <c r="H96" i="20"/>
  <c r="H92" i="20"/>
  <c r="H184" i="20"/>
  <c r="H185" i="20"/>
  <c r="I185" i="20"/>
  <c r="H189" i="20"/>
  <c r="I189" i="20"/>
  <c r="H190" i="20"/>
  <c r="I101" i="20"/>
  <c r="H25" i="20"/>
  <c r="I25" i="20"/>
  <c r="H24" i="20"/>
  <c r="I23" i="20"/>
  <c r="H21" i="20"/>
  <c r="H64" i="20"/>
  <c r="H176" i="20"/>
  <c r="I176" i="20"/>
  <c r="H177" i="20"/>
  <c r="H178" i="20"/>
  <c r="I178" i="20"/>
  <c r="H179" i="20"/>
  <c r="H180" i="20"/>
  <c r="I180" i="20"/>
  <c r="H181" i="20"/>
  <c r="H182" i="20"/>
  <c r="I182" i="20"/>
  <c r="H183" i="20"/>
  <c r="H26" i="20"/>
  <c r="H8" i="20"/>
  <c r="H7" i="20"/>
  <c r="H18" i="20"/>
  <c r="H14" i="20"/>
  <c r="I14" i="20"/>
  <c r="H12" i="20"/>
  <c r="H11" i="20"/>
  <c r="H62" i="20"/>
  <c r="J62" i="20"/>
  <c r="H63" i="20"/>
  <c r="I63" i="20"/>
  <c r="H65" i="20"/>
  <c r="J65" i="20"/>
  <c r="H66" i="20"/>
  <c r="I66" i="20"/>
  <c r="H67" i="20"/>
  <c r="J67" i="20"/>
  <c r="I9" i="20"/>
  <c r="H75" i="20"/>
  <c r="I75" i="20"/>
  <c r="H78" i="20"/>
  <c r="I78" i="20"/>
  <c r="H87" i="20"/>
  <c r="I87" i="20"/>
  <c r="H163" i="20"/>
  <c r="I163" i="20"/>
  <c r="J163" i="20"/>
  <c r="H169" i="20"/>
  <c r="I169" i="20"/>
  <c r="H170" i="20"/>
  <c r="I170" i="20"/>
  <c r="J170" i="20"/>
  <c r="H171" i="20"/>
  <c r="I171" i="20"/>
  <c r="H172" i="20"/>
  <c r="I172" i="20"/>
  <c r="J172" i="20"/>
  <c r="H173" i="20"/>
  <c r="H174" i="20"/>
  <c r="I174" i="20"/>
  <c r="H175" i="20"/>
  <c r="I72" i="20"/>
  <c r="H80" i="20"/>
  <c r="I89" i="20"/>
  <c r="H88" i="20"/>
  <c r="I88" i="20"/>
  <c r="H167" i="20"/>
  <c r="H137" i="20"/>
  <c r="I137" i="20"/>
  <c r="J137" i="20"/>
  <c r="H138" i="20"/>
  <c r="I138" i="20"/>
  <c r="H139" i="20"/>
  <c r="I139" i="20"/>
  <c r="J139" i="20"/>
  <c r="H161" i="20"/>
  <c r="I161" i="20"/>
  <c r="H162" i="20"/>
  <c r="I162" i="20"/>
  <c r="J162" i="20"/>
  <c r="H164" i="20"/>
  <c r="I164" i="20"/>
  <c r="H83" i="20"/>
  <c r="H102" i="20"/>
  <c r="H116" i="20"/>
  <c r="I116" i="20"/>
  <c r="H117" i="20"/>
  <c r="I117" i="20"/>
  <c r="I115" i="20"/>
  <c r="H124" i="20"/>
  <c r="H123" i="20"/>
  <c r="I123" i="20"/>
  <c r="I125" i="20"/>
  <c r="H129" i="20"/>
  <c r="H128" i="20"/>
  <c r="H136" i="20"/>
  <c r="I136" i="20"/>
  <c r="H165" i="20"/>
  <c r="I165" i="20"/>
  <c r="H166" i="20"/>
  <c r="I166" i="20"/>
  <c r="J166" i="20"/>
  <c r="H168" i="20"/>
  <c r="I168" i="20"/>
  <c r="J168" i="20"/>
  <c r="I99" i="20"/>
  <c r="H99" i="20"/>
  <c r="B198" i="20"/>
  <c r="C198" i="20"/>
  <c r="D198" i="20"/>
  <c r="E198" i="20"/>
  <c r="F198" i="20"/>
  <c r="G198" i="20"/>
  <c r="B36" i="20"/>
  <c r="C36" i="20"/>
  <c r="D36" i="20"/>
  <c r="E36" i="20"/>
  <c r="F36" i="20"/>
  <c r="G36" i="20"/>
  <c r="B38" i="20"/>
  <c r="C38" i="20"/>
  <c r="D38" i="20"/>
  <c r="E38" i="20"/>
  <c r="F38" i="20"/>
  <c r="G38" i="20"/>
  <c r="B34" i="20"/>
  <c r="C34" i="20"/>
  <c r="D34" i="20"/>
  <c r="E34" i="20"/>
  <c r="F34" i="20"/>
  <c r="G34" i="20"/>
  <c r="B33" i="20"/>
  <c r="C33" i="20"/>
  <c r="D33" i="20"/>
  <c r="E33" i="20"/>
  <c r="F33" i="20"/>
  <c r="G33" i="20"/>
  <c r="B42" i="20"/>
  <c r="C42" i="20"/>
  <c r="D42" i="20"/>
  <c r="E42" i="20"/>
  <c r="F42" i="20"/>
  <c r="G42" i="20"/>
  <c r="B32" i="20"/>
  <c r="C32" i="20"/>
  <c r="D32" i="20"/>
  <c r="E32" i="20"/>
  <c r="F32" i="20"/>
  <c r="G32" i="20"/>
  <c r="B31" i="20"/>
  <c r="C31" i="20"/>
  <c r="D31" i="20"/>
  <c r="E31" i="20"/>
  <c r="F31" i="20"/>
  <c r="G31" i="20"/>
  <c r="B191" i="20"/>
  <c r="C191" i="20"/>
  <c r="D191" i="20"/>
  <c r="E191" i="20"/>
  <c r="F191" i="20"/>
  <c r="G191" i="20"/>
  <c r="B192" i="20"/>
  <c r="C192" i="20"/>
  <c r="D192" i="20"/>
  <c r="E192" i="20"/>
  <c r="F192" i="20"/>
  <c r="G192" i="20"/>
  <c r="B193" i="20"/>
  <c r="C193" i="20"/>
  <c r="D193" i="20"/>
  <c r="E193" i="20"/>
  <c r="F193" i="20"/>
  <c r="G193" i="20"/>
  <c r="B194" i="20"/>
  <c r="C194" i="20"/>
  <c r="D194" i="20"/>
  <c r="E194" i="20"/>
  <c r="F194" i="20"/>
  <c r="G194" i="20"/>
  <c r="B195" i="20"/>
  <c r="C195" i="20"/>
  <c r="D195" i="20"/>
  <c r="E195" i="20"/>
  <c r="F195" i="20"/>
  <c r="G195" i="20"/>
  <c r="B196" i="20"/>
  <c r="C196" i="20"/>
  <c r="D196" i="20"/>
  <c r="E196" i="20"/>
  <c r="F196" i="20"/>
  <c r="G196" i="20"/>
  <c r="B197" i="20"/>
  <c r="C197" i="20"/>
  <c r="D197" i="20"/>
  <c r="E197" i="20"/>
  <c r="F197" i="20"/>
  <c r="G197" i="20"/>
  <c r="C37" i="20"/>
  <c r="D37" i="20"/>
  <c r="E37" i="20"/>
  <c r="F37" i="20"/>
  <c r="G37" i="20"/>
  <c r="B37" i="20"/>
  <c r="B97" i="20"/>
  <c r="C97" i="20"/>
  <c r="D97" i="20"/>
  <c r="E97" i="20"/>
  <c r="F97" i="20"/>
  <c r="G97" i="20"/>
  <c r="B98" i="20"/>
  <c r="C98" i="20"/>
  <c r="D98" i="20"/>
  <c r="E98" i="20"/>
  <c r="F98" i="20"/>
  <c r="G98" i="20"/>
  <c r="B95" i="20"/>
  <c r="C95" i="20"/>
  <c r="D95" i="20"/>
  <c r="E95" i="20"/>
  <c r="F95" i="20"/>
  <c r="G95" i="20"/>
  <c r="B94" i="20"/>
  <c r="C94" i="20"/>
  <c r="D94" i="20"/>
  <c r="E94" i="20"/>
  <c r="F94" i="20"/>
  <c r="G94" i="20"/>
  <c r="B96" i="20"/>
  <c r="C96" i="20"/>
  <c r="D96" i="20"/>
  <c r="E96" i="20"/>
  <c r="F96" i="20"/>
  <c r="G96" i="20"/>
  <c r="B93" i="20"/>
  <c r="C93" i="20"/>
  <c r="D93" i="20"/>
  <c r="E93" i="20"/>
  <c r="F93" i="20"/>
  <c r="G93" i="20"/>
  <c r="B92" i="20"/>
  <c r="C92" i="20"/>
  <c r="D92" i="20"/>
  <c r="E92" i="20"/>
  <c r="F92" i="20"/>
  <c r="G92" i="20"/>
  <c r="B184" i="20"/>
  <c r="C184" i="20"/>
  <c r="D184" i="20"/>
  <c r="E184" i="20"/>
  <c r="F184" i="20"/>
  <c r="G184" i="20"/>
  <c r="B185" i="20"/>
  <c r="C185" i="20"/>
  <c r="D185" i="20"/>
  <c r="E185" i="20"/>
  <c r="F185" i="20"/>
  <c r="G185" i="20"/>
  <c r="B186" i="20"/>
  <c r="C186" i="20"/>
  <c r="D186" i="20"/>
  <c r="E186" i="20"/>
  <c r="F186" i="20"/>
  <c r="G186" i="20"/>
  <c r="B187" i="20"/>
  <c r="C187" i="20"/>
  <c r="D187" i="20"/>
  <c r="E187" i="20"/>
  <c r="F187" i="20"/>
  <c r="G187" i="20"/>
  <c r="B188" i="20"/>
  <c r="C188" i="20"/>
  <c r="D188" i="20"/>
  <c r="E188" i="20"/>
  <c r="F188" i="20"/>
  <c r="G188" i="20"/>
  <c r="B189" i="20"/>
  <c r="C189" i="20"/>
  <c r="D189" i="20"/>
  <c r="E189" i="20"/>
  <c r="F189" i="20"/>
  <c r="G189" i="20"/>
  <c r="B190" i="20"/>
  <c r="C190" i="20"/>
  <c r="D190" i="20"/>
  <c r="E190" i="20"/>
  <c r="F190" i="20"/>
  <c r="G190" i="20"/>
  <c r="C101" i="20"/>
  <c r="D101" i="20"/>
  <c r="E101" i="20"/>
  <c r="F101" i="20"/>
  <c r="G101" i="20"/>
  <c r="B101" i="20"/>
  <c r="B22" i="20"/>
  <c r="C22" i="20"/>
  <c r="D22" i="20"/>
  <c r="E22" i="20"/>
  <c r="F22" i="20"/>
  <c r="G22" i="20"/>
  <c r="B25" i="20"/>
  <c r="C25" i="20"/>
  <c r="D25" i="20"/>
  <c r="E25" i="20"/>
  <c r="F25" i="20"/>
  <c r="G25" i="20"/>
  <c r="B24" i="20"/>
  <c r="C24" i="20"/>
  <c r="D24" i="20"/>
  <c r="E24" i="20"/>
  <c r="F24" i="20"/>
  <c r="G24" i="20"/>
  <c r="B23" i="20"/>
  <c r="C23" i="20"/>
  <c r="D23" i="20"/>
  <c r="E23" i="20"/>
  <c r="F23" i="20"/>
  <c r="G23" i="20"/>
  <c r="B20" i="20"/>
  <c r="C20" i="20"/>
  <c r="D20" i="20"/>
  <c r="E20" i="20"/>
  <c r="F20" i="20"/>
  <c r="G20" i="20"/>
  <c r="B21" i="20"/>
  <c r="C21" i="20"/>
  <c r="D21" i="20"/>
  <c r="E21" i="20"/>
  <c r="F21" i="20"/>
  <c r="G21" i="20"/>
  <c r="B64" i="20"/>
  <c r="C64" i="20"/>
  <c r="D64" i="20"/>
  <c r="E64" i="20"/>
  <c r="F64" i="20"/>
  <c r="G64" i="20"/>
  <c r="B176" i="20"/>
  <c r="C176" i="20"/>
  <c r="D176" i="20"/>
  <c r="E176" i="20"/>
  <c r="F176" i="20"/>
  <c r="G176" i="20"/>
  <c r="B177" i="20"/>
  <c r="C177" i="20"/>
  <c r="D177" i="20"/>
  <c r="E177" i="20"/>
  <c r="F177" i="20"/>
  <c r="G177" i="20"/>
  <c r="B178" i="20"/>
  <c r="C178" i="20"/>
  <c r="D178" i="20"/>
  <c r="E178" i="20"/>
  <c r="F178" i="20"/>
  <c r="G178" i="20"/>
  <c r="B179" i="20"/>
  <c r="C179" i="20"/>
  <c r="D179" i="20"/>
  <c r="E179" i="20"/>
  <c r="F179" i="20"/>
  <c r="G179" i="20"/>
  <c r="B180" i="20"/>
  <c r="C180" i="20"/>
  <c r="D180" i="20"/>
  <c r="E180" i="20"/>
  <c r="F180" i="20"/>
  <c r="G180" i="20"/>
  <c r="B181" i="20"/>
  <c r="C181" i="20"/>
  <c r="D181" i="20"/>
  <c r="E181" i="20"/>
  <c r="F181" i="20"/>
  <c r="G181" i="20"/>
  <c r="B182" i="20"/>
  <c r="C182" i="20"/>
  <c r="D182" i="20"/>
  <c r="E182" i="20"/>
  <c r="F182" i="20"/>
  <c r="G182" i="20"/>
  <c r="B183" i="20"/>
  <c r="C183" i="20"/>
  <c r="D183" i="20"/>
  <c r="E183" i="20"/>
  <c r="F183" i="20"/>
  <c r="G183" i="20"/>
  <c r="C26" i="20"/>
  <c r="D26" i="20"/>
  <c r="E26" i="20"/>
  <c r="F26" i="20"/>
  <c r="G26" i="20"/>
  <c r="B26" i="20"/>
  <c r="B8" i="20"/>
  <c r="C8" i="20"/>
  <c r="D8" i="20"/>
  <c r="E8" i="20"/>
  <c r="F8" i="20"/>
  <c r="G8" i="20"/>
  <c r="B7" i="20"/>
  <c r="C7" i="20"/>
  <c r="D7" i="20"/>
  <c r="E7" i="20"/>
  <c r="F7" i="20"/>
  <c r="G7" i="20"/>
  <c r="B6" i="20"/>
  <c r="C6" i="20"/>
  <c r="D6" i="20"/>
  <c r="E6" i="20"/>
  <c r="F6" i="20"/>
  <c r="G6" i="20"/>
  <c r="B5" i="20"/>
  <c r="C5" i="20"/>
  <c r="D5" i="20"/>
  <c r="E5" i="20"/>
  <c r="F5" i="20"/>
  <c r="G5" i="20"/>
  <c r="B18" i="20"/>
  <c r="C18" i="20"/>
  <c r="D18" i="20"/>
  <c r="E18" i="20"/>
  <c r="F18" i="20"/>
  <c r="G18" i="20"/>
  <c r="B15" i="20"/>
  <c r="C15" i="20"/>
  <c r="D15" i="20"/>
  <c r="E15" i="20"/>
  <c r="F15" i="20"/>
  <c r="G15" i="20"/>
  <c r="B13" i="20"/>
  <c r="C13" i="20"/>
  <c r="D13" i="20"/>
  <c r="E13" i="20"/>
  <c r="F13" i="20"/>
  <c r="G13" i="20"/>
  <c r="B14" i="20"/>
  <c r="C14" i="20"/>
  <c r="D14" i="20"/>
  <c r="E14" i="20"/>
  <c r="F14" i="20"/>
  <c r="G14" i="20"/>
  <c r="B12" i="20"/>
  <c r="C12" i="20"/>
  <c r="D12" i="20"/>
  <c r="E12" i="20"/>
  <c r="F12" i="20"/>
  <c r="G12" i="20"/>
  <c r="B11" i="20"/>
  <c r="C11" i="20"/>
  <c r="D11" i="20"/>
  <c r="E11" i="20"/>
  <c r="F11" i="20"/>
  <c r="G11" i="20"/>
  <c r="B62" i="20"/>
  <c r="C62" i="20"/>
  <c r="D62" i="20"/>
  <c r="E62" i="20"/>
  <c r="F62" i="20"/>
  <c r="G62" i="20"/>
  <c r="B63" i="20"/>
  <c r="C63" i="20"/>
  <c r="D63" i="20"/>
  <c r="E63" i="20"/>
  <c r="F63" i="20"/>
  <c r="G63" i="20"/>
  <c r="B65" i="20"/>
  <c r="C65" i="20"/>
  <c r="D65" i="20"/>
  <c r="E65" i="20"/>
  <c r="F65" i="20"/>
  <c r="G65" i="20"/>
  <c r="B66" i="20"/>
  <c r="C66" i="20"/>
  <c r="D66" i="20"/>
  <c r="E66" i="20"/>
  <c r="F66" i="20"/>
  <c r="G66" i="20"/>
  <c r="B67" i="20"/>
  <c r="C67" i="20"/>
  <c r="D67" i="20"/>
  <c r="E67" i="20"/>
  <c r="F67" i="20"/>
  <c r="G67" i="20"/>
  <c r="C9" i="20"/>
  <c r="D9" i="20"/>
  <c r="E9" i="20"/>
  <c r="F9" i="20"/>
  <c r="G9" i="20"/>
  <c r="B9" i="20"/>
  <c r="B175" i="20"/>
  <c r="C175" i="20"/>
  <c r="D175" i="20"/>
  <c r="E175" i="20"/>
  <c r="F175" i="20"/>
  <c r="G175" i="20"/>
  <c r="B71" i="20"/>
  <c r="C71" i="20"/>
  <c r="D71" i="20"/>
  <c r="E71" i="20"/>
  <c r="F71" i="20"/>
  <c r="G71" i="20"/>
  <c r="B76" i="20"/>
  <c r="C76" i="20"/>
  <c r="D76" i="20"/>
  <c r="E76" i="20"/>
  <c r="F76" i="20"/>
  <c r="G76" i="20"/>
  <c r="B75" i="20"/>
  <c r="C75" i="20"/>
  <c r="D75" i="20"/>
  <c r="E75" i="20"/>
  <c r="F75" i="20"/>
  <c r="G75" i="20"/>
  <c r="B78" i="20"/>
  <c r="C78" i="20"/>
  <c r="D78" i="20"/>
  <c r="E78" i="20"/>
  <c r="F78" i="20"/>
  <c r="G78" i="20"/>
  <c r="B86" i="20"/>
  <c r="C86" i="20"/>
  <c r="D86" i="20"/>
  <c r="E86" i="20"/>
  <c r="F86" i="20"/>
  <c r="G86" i="20"/>
  <c r="B85" i="20"/>
  <c r="C85" i="20"/>
  <c r="D85" i="20"/>
  <c r="E85" i="20"/>
  <c r="F85" i="20"/>
  <c r="G85" i="20"/>
  <c r="B87" i="20"/>
  <c r="C87" i="20"/>
  <c r="D87" i="20"/>
  <c r="E87" i="20"/>
  <c r="F87" i="20"/>
  <c r="G87" i="20"/>
  <c r="B163" i="20"/>
  <c r="C163" i="20"/>
  <c r="D163" i="20"/>
  <c r="E163" i="20"/>
  <c r="F163" i="20"/>
  <c r="G163" i="20"/>
  <c r="B169" i="20"/>
  <c r="C169" i="20"/>
  <c r="D169" i="20"/>
  <c r="E169" i="20"/>
  <c r="F169" i="20"/>
  <c r="G169" i="20"/>
  <c r="B170" i="20"/>
  <c r="C170" i="20"/>
  <c r="D170" i="20"/>
  <c r="E170" i="20"/>
  <c r="F170" i="20"/>
  <c r="G170" i="20"/>
  <c r="B171" i="20"/>
  <c r="C171" i="20"/>
  <c r="D171" i="20"/>
  <c r="E171" i="20"/>
  <c r="F171" i="20"/>
  <c r="G171" i="20"/>
  <c r="B172" i="20"/>
  <c r="C172" i="20"/>
  <c r="D172" i="20"/>
  <c r="E172" i="20"/>
  <c r="F172" i="20"/>
  <c r="G172" i="20"/>
  <c r="B173" i="20"/>
  <c r="C173" i="20"/>
  <c r="D173" i="20"/>
  <c r="E173" i="20"/>
  <c r="F173" i="20"/>
  <c r="G173" i="20"/>
  <c r="B174" i="20"/>
  <c r="C174" i="20"/>
  <c r="D174" i="20"/>
  <c r="E174" i="20"/>
  <c r="F174" i="20"/>
  <c r="G174" i="20"/>
  <c r="C72" i="20"/>
  <c r="D72" i="20"/>
  <c r="E72" i="20"/>
  <c r="F72" i="20"/>
  <c r="G72" i="20"/>
  <c r="B72" i="20"/>
  <c r="B168" i="20"/>
  <c r="C168" i="20"/>
  <c r="D168" i="20"/>
  <c r="E168" i="20"/>
  <c r="F168" i="20"/>
  <c r="G168" i="20"/>
  <c r="B100" i="20"/>
  <c r="C100" i="20"/>
  <c r="D100" i="20"/>
  <c r="E100" i="20"/>
  <c r="F100" i="20"/>
  <c r="G100" i="20"/>
  <c r="B103" i="20"/>
  <c r="C103" i="20"/>
  <c r="D103" i="20"/>
  <c r="E103" i="20"/>
  <c r="F103" i="20"/>
  <c r="G103" i="20"/>
  <c r="B102" i="20"/>
  <c r="C102" i="20"/>
  <c r="D102" i="20"/>
  <c r="E102" i="20"/>
  <c r="F102" i="20"/>
  <c r="G102" i="20"/>
  <c r="B116" i="20"/>
  <c r="C116" i="20"/>
  <c r="D116" i="20"/>
  <c r="E116" i="20"/>
  <c r="F116" i="20"/>
  <c r="G116" i="20"/>
  <c r="B117" i="20"/>
  <c r="C117" i="20"/>
  <c r="D117" i="20"/>
  <c r="E117" i="20"/>
  <c r="F117" i="20"/>
  <c r="G117" i="20"/>
  <c r="B115" i="20"/>
  <c r="C115" i="20"/>
  <c r="D115" i="20"/>
  <c r="E115" i="20"/>
  <c r="F115" i="20"/>
  <c r="G115" i="20"/>
  <c r="B124" i="20"/>
  <c r="C124" i="20"/>
  <c r="D124" i="20"/>
  <c r="E124" i="20"/>
  <c r="F124" i="20"/>
  <c r="G124" i="20"/>
  <c r="B123" i="20"/>
  <c r="C123" i="20"/>
  <c r="D123" i="20"/>
  <c r="E123" i="20"/>
  <c r="F123" i="20"/>
  <c r="G123" i="20"/>
  <c r="B125" i="20"/>
  <c r="C125" i="20"/>
  <c r="D125" i="20"/>
  <c r="E125" i="20"/>
  <c r="F125" i="20"/>
  <c r="G125" i="20"/>
  <c r="B129" i="20"/>
  <c r="C129" i="20"/>
  <c r="D129" i="20"/>
  <c r="E129" i="20"/>
  <c r="F129" i="20"/>
  <c r="G129" i="20"/>
  <c r="B128" i="20"/>
  <c r="C128" i="20"/>
  <c r="D128" i="20"/>
  <c r="E128" i="20"/>
  <c r="F128" i="20"/>
  <c r="G128" i="20"/>
  <c r="B136" i="20"/>
  <c r="C136" i="20"/>
  <c r="D136" i="20"/>
  <c r="E136" i="20"/>
  <c r="F136" i="20"/>
  <c r="G136" i="20"/>
  <c r="B165" i="20"/>
  <c r="C165" i="20"/>
  <c r="D165" i="20"/>
  <c r="E165" i="20"/>
  <c r="F165" i="20"/>
  <c r="G165" i="20"/>
  <c r="B166" i="20"/>
  <c r="C166" i="20"/>
  <c r="D166" i="20"/>
  <c r="E166" i="20"/>
  <c r="F166" i="20"/>
  <c r="G166" i="20"/>
  <c r="C99" i="20"/>
  <c r="D99" i="20"/>
  <c r="E99" i="20"/>
  <c r="F99" i="20"/>
  <c r="G99" i="20"/>
  <c r="B99" i="20"/>
  <c r="B162" i="20"/>
  <c r="C162" i="20"/>
  <c r="D162" i="20"/>
  <c r="E162" i="20"/>
  <c r="F162" i="20"/>
  <c r="G162" i="20"/>
  <c r="B164" i="20"/>
  <c r="C164" i="20"/>
  <c r="D164" i="20"/>
  <c r="E164" i="20"/>
  <c r="F164" i="20"/>
  <c r="G164" i="20"/>
  <c r="B74" i="20"/>
  <c r="C74" i="20"/>
  <c r="D74" i="20"/>
  <c r="E74" i="20"/>
  <c r="F74" i="20"/>
  <c r="G74" i="20"/>
  <c r="B80" i="20"/>
  <c r="C80" i="20"/>
  <c r="D80" i="20"/>
  <c r="E80" i="20"/>
  <c r="F80" i="20"/>
  <c r="G80" i="20"/>
  <c r="B81" i="20"/>
  <c r="C81" i="20"/>
  <c r="D81" i="20"/>
  <c r="E81" i="20"/>
  <c r="F81" i="20"/>
  <c r="G81" i="20"/>
  <c r="B82" i="20"/>
  <c r="C82" i="20"/>
  <c r="D82" i="20"/>
  <c r="E82" i="20"/>
  <c r="F82" i="20"/>
  <c r="G82" i="20"/>
  <c r="B79" i="20"/>
  <c r="C79" i="20"/>
  <c r="D79" i="20"/>
  <c r="E79" i="20"/>
  <c r="F79" i="20"/>
  <c r="G79" i="20"/>
  <c r="B77" i="20"/>
  <c r="C77" i="20"/>
  <c r="D77" i="20"/>
  <c r="E77" i="20"/>
  <c r="F77" i="20"/>
  <c r="G77" i="20"/>
  <c r="B89" i="20"/>
  <c r="C89" i="20"/>
  <c r="D89" i="20"/>
  <c r="E89" i="20"/>
  <c r="F89" i="20"/>
  <c r="G89" i="20"/>
  <c r="B88" i="20"/>
  <c r="C88" i="20"/>
  <c r="D88" i="20"/>
  <c r="E88" i="20"/>
  <c r="F88" i="20"/>
  <c r="G88" i="20"/>
  <c r="B167" i="20"/>
  <c r="C167" i="20"/>
  <c r="D167" i="20"/>
  <c r="E167" i="20"/>
  <c r="F167" i="20"/>
  <c r="G167" i="20"/>
  <c r="B137" i="20"/>
  <c r="C137" i="20"/>
  <c r="D137" i="20"/>
  <c r="E137" i="20"/>
  <c r="F137" i="20"/>
  <c r="G137" i="20"/>
  <c r="B138" i="20"/>
  <c r="C138" i="20"/>
  <c r="D138" i="20"/>
  <c r="E138" i="20"/>
  <c r="F138" i="20"/>
  <c r="G138" i="20"/>
  <c r="B139" i="20"/>
  <c r="C139" i="20"/>
  <c r="D139" i="20"/>
  <c r="E139" i="20"/>
  <c r="F139" i="20"/>
  <c r="G139" i="20"/>
  <c r="B161" i="20"/>
  <c r="C161" i="20"/>
  <c r="D161" i="20"/>
  <c r="E161" i="20"/>
  <c r="F161" i="20"/>
  <c r="G161" i="20"/>
  <c r="C83" i="20"/>
  <c r="D83" i="20"/>
  <c r="E83" i="20"/>
  <c r="F83" i="20"/>
  <c r="G83" i="20"/>
  <c r="B83" i="20"/>
  <c r="H167" i="26"/>
  <c r="I196" i="20"/>
  <c r="H163" i="26"/>
  <c r="I22" i="26"/>
  <c r="I157" i="26"/>
  <c r="I188" i="20"/>
  <c r="I153" i="26"/>
  <c r="I184" i="20"/>
  <c r="I150" i="26"/>
  <c r="I181" i="20"/>
  <c r="I146" i="26"/>
  <c r="I177" i="20"/>
  <c r="I18" i="26"/>
  <c r="I14" i="26"/>
  <c r="I12" i="20"/>
  <c r="I16" i="26"/>
  <c r="I137" i="26"/>
  <c r="I173" i="20"/>
  <c r="I198" i="20"/>
  <c r="H165" i="26"/>
  <c r="I194" i="20"/>
  <c r="I9" i="26"/>
  <c r="I21" i="26"/>
  <c r="I34" i="20"/>
  <c r="I159" i="26"/>
  <c r="I190" i="20"/>
  <c r="I60" i="26"/>
  <c r="I92" i="20"/>
  <c r="I64" i="26"/>
  <c r="I95" i="20"/>
  <c r="I152" i="26"/>
  <c r="I183" i="20"/>
  <c r="I53" i="26"/>
  <c r="I64" i="20"/>
  <c r="I25" i="26"/>
  <c r="I24" i="20"/>
  <c r="I144" i="26"/>
  <c r="I67" i="20"/>
  <c r="I140" i="26"/>
  <c r="I62" i="20"/>
  <c r="I15" i="26"/>
  <c r="I13" i="20"/>
  <c r="I10" i="26"/>
  <c r="I6" i="20"/>
  <c r="I139" i="26"/>
  <c r="I175" i="20"/>
  <c r="J173" i="26"/>
  <c r="H173" i="26"/>
  <c r="I172" i="26"/>
  <c r="J171" i="26"/>
  <c r="H171" i="26"/>
  <c r="I170" i="26"/>
  <c r="J169" i="26"/>
  <c r="H169" i="26"/>
  <c r="I168" i="26"/>
  <c r="H50" i="26"/>
  <c r="I49" i="26"/>
  <c r="H48" i="26"/>
  <c r="I47" i="26"/>
  <c r="H46" i="26"/>
  <c r="I45" i="26"/>
  <c r="H44" i="26"/>
  <c r="I43" i="26"/>
  <c r="H42" i="26"/>
  <c r="I41" i="26"/>
  <c r="H179" i="26"/>
  <c r="I178" i="26"/>
  <c r="H177" i="26"/>
  <c r="I176" i="26"/>
  <c r="J175" i="26"/>
  <c r="H175" i="26"/>
  <c r="I174" i="26"/>
  <c r="H58" i="26"/>
  <c r="I98" i="26"/>
  <c r="H97" i="26"/>
  <c r="I96" i="26"/>
  <c r="J95" i="26"/>
  <c r="H95" i="26"/>
  <c r="I94" i="26"/>
  <c r="J93" i="26"/>
  <c r="H91" i="26"/>
  <c r="H17" i="20"/>
  <c r="I60" i="20"/>
  <c r="I59" i="20"/>
  <c r="I58" i="20"/>
  <c r="I57" i="20"/>
  <c r="I56" i="20"/>
  <c r="I43" i="20"/>
  <c r="I35" i="20"/>
  <c r="I39" i="20"/>
  <c r="H35" i="26"/>
  <c r="I132" i="26"/>
  <c r="I131" i="26"/>
  <c r="I130" i="26"/>
  <c r="I129" i="26"/>
  <c r="I128" i="26"/>
  <c r="I40" i="26"/>
  <c r="I32" i="26"/>
  <c r="I46" i="20"/>
  <c r="I203" i="20"/>
  <c r="I201" i="20"/>
  <c r="I199" i="20"/>
  <c r="I54" i="20"/>
  <c r="I52" i="20"/>
  <c r="I50" i="20"/>
  <c r="I48" i="20"/>
  <c r="I209" i="20"/>
  <c r="I207" i="20"/>
  <c r="I205" i="20"/>
  <c r="I114" i="20"/>
  <c r="I112" i="20"/>
  <c r="I110" i="20"/>
  <c r="H107" i="20"/>
  <c r="H172" i="26"/>
  <c r="I171" i="26"/>
  <c r="J170" i="26"/>
  <c r="H170" i="26"/>
  <c r="I169" i="26"/>
  <c r="J168" i="26"/>
  <c r="H168" i="26"/>
  <c r="I50" i="26"/>
  <c r="H49" i="26"/>
  <c r="J47" i="26"/>
  <c r="H47" i="26"/>
  <c r="I46" i="26"/>
  <c r="I44" i="26"/>
  <c r="J43" i="26"/>
  <c r="H43" i="26"/>
  <c r="I42" i="26"/>
  <c r="H41" i="26"/>
  <c r="I179" i="26"/>
  <c r="J178" i="26"/>
  <c r="H178" i="26"/>
  <c r="I177" i="26"/>
  <c r="J176" i="26"/>
  <c r="H176" i="26"/>
  <c r="I175" i="26"/>
  <c r="J174" i="26"/>
  <c r="H174" i="26"/>
  <c r="I58" i="26"/>
  <c r="H98" i="26"/>
  <c r="I95" i="26"/>
  <c r="H94" i="26"/>
  <c r="I93" i="26"/>
  <c r="H92" i="26"/>
  <c r="I91" i="26"/>
  <c r="I107" i="20"/>
  <c r="H90" i="26"/>
  <c r="H61" i="20"/>
  <c r="H60" i="20"/>
  <c r="H59" i="20"/>
  <c r="H58" i="20"/>
  <c r="H57" i="20"/>
  <c r="J56" i="20"/>
  <c r="H56" i="20"/>
  <c r="H39" i="20"/>
  <c r="I35" i="26"/>
  <c r="H133" i="26"/>
  <c r="H131" i="26"/>
  <c r="H129" i="26"/>
  <c r="J128" i="26"/>
  <c r="H34" i="26"/>
  <c r="J204" i="20"/>
  <c r="H204" i="20"/>
  <c r="J203" i="20"/>
  <c r="H203" i="20"/>
  <c r="J202" i="20"/>
  <c r="H202" i="20"/>
  <c r="J201" i="20"/>
  <c r="H201" i="20"/>
  <c r="J200" i="20"/>
  <c r="H200" i="20"/>
  <c r="J199" i="20"/>
  <c r="H199" i="20"/>
  <c r="H55" i="20"/>
  <c r="J54" i="20"/>
  <c r="H54" i="20"/>
  <c r="H53" i="20"/>
  <c r="J52" i="20"/>
  <c r="H52" i="20"/>
  <c r="H45" i="20"/>
  <c r="H49" i="20"/>
  <c r="H48" i="20"/>
  <c r="H47" i="20"/>
  <c r="H210" i="20"/>
  <c r="J209" i="20"/>
  <c r="H209" i="20"/>
  <c r="H208" i="20"/>
  <c r="J207" i="20"/>
  <c r="H207" i="20"/>
  <c r="J206" i="20"/>
  <c r="H206" i="20"/>
  <c r="J205" i="20"/>
  <c r="H205" i="20"/>
  <c r="J105" i="20"/>
  <c r="H105" i="20"/>
  <c r="J114" i="20"/>
  <c r="H114" i="20"/>
  <c r="J113" i="20"/>
  <c r="H113" i="20"/>
  <c r="J111" i="20"/>
  <c r="H111" i="20"/>
  <c r="H110" i="20"/>
  <c r="H108" i="20"/>
  <c r="J107" i="20"/>
  <c r="J190" i="20"/>
  <c r="J159" i="26"/>
  <c r="J180" i="26"/>
  <c r="J211" i="20"/>
  <c r="H43" i="20"/>
  <c r="H40" i="26"/>
  <c r="I173" i="26"/>
  <c r="I204" i="20"/>
  <c r="J53" i="20"/>
  <c r="J48" i="26"/>
  <c r="J115" i="26"/>
  <c r="J135" i="20"/>
  <c r="H187" i="20"/>
  <c r="H156" i="26"/>
  <c r="H155" i="26"/>
  <c r="H186" i="20"/>
  <c r="I142" i="26"/>
  <c r="I65" i="20"/>
  <c r="J182" i="20"/>
  <c r="J151" i="26"/>
  <c r="J163" i="26"/>
  <c r="J192" i="20"/>
  <c r="J177" i="26"/>
  <c r="J208" i="20"/>
  <c r="J98" i="26"/>
  <c r="J113" i="26"/>
  <c r="J136" i="20"/>
  <c r="H50" i="20"/>
  <c r="H45" i="26"/>
  <c r="J183" i="26"/>
  <c r="J214" i="20"/>
  <c r="H46" i="20"/>
  <c r="J102" i="26"/>
  <c r="J119" i="20"/>
  <c r="J108" i="26"/>
  <c r="J134" i="20"/>
  <c r="H183" i="26"/>
  <c r="H214" i="20"/>
  <c r="H108" i="26"/>
  <c r="H134" i="20"/>
  <c r="H116" i="26"/>
  <c r="H132" i="20"/>
  <c r="H106" i="20"/>
  <c r="H103" i="26"/>
  <c r="H120" i="20"/>
  <c r="I116" i="26"/>
  <c r="I132" i="20"/>
  <c r="J181" i="26"/>
  <c r="J212" i="20"/>
  <c r="I103" i="26"/>
  <c r="I120" i="20"/>
  <c r="J106" i="26"/>
  <c r="J126" i="20"/>
  <c r="I181" i="26"/>
  <c r="I212" i="20"/>
  <c r="H130" i="26"/>
  <c r="P21" i="31"/>
  <c r="I106" i="26"/>
  <c r="I126" i="20"/>
  <c r="J182" i="26"/>
  <c r="J213" i="20"/>
  <c r="P12" i="9"/>
  <c r="J81" i="20"/>
  <c r="H105" i="26"/>
  <c r="H180" i="26"/>
  <c r="H215" i="20"/>
  <c r="I214" i="20"/>
  <c r="H133" i="20"/>
  <c r="H102" i="26"/>
  <c r="H119" i="20"/>
  <c r="I105" i="26"/>
  <c r="I122" i="20"/>
  <c r="H115" i="26"/>
  <c r="H135" i="20"/>
  <c r="I180" i="26"/>
  <c r="I211" i="20"/>
  <c r="I102" i="26"/>
  <c r="I119" i="20"/>
  <c r="J104" i="26"/>
  <c r="J121" i="20"/>
  <c r="H107" i="26"/>
  <c r="I115" i="26"/>
  <c r="J117" i="26"/>
  <c r="J131" i="20"/>
  <c r="H182" i="26"/>
  <c r="H213" i="20"/>
  <c r="I108" i="26"/>
  <c r="H104" i="26"/>
  <c r="H121" i="20"/>
  <c r="H117" i="26"/>
  <c r="H131" i="20"/>
  <c r="I107" i="26"/>
  <c r="I104" i="26"/>
  <c r="I117" i="26"/>
  <c r="I183" i="26"/>
  <c r="H106" i="26"/>
  <c r="H126" i="20"/>
  <c r="I114" i="26"/>
  <c r="I133" i="20"/>
  <c r="H181" i="26"/>
  <c r="H212" i="20"/>
  <c r="I184" i="26"/>
  <c r="J129" i="26"/>
  <c r="J57" i="20"/>
  <c r="J178" i="20"/>
  <c r="J189" i="20"/>
  <c r="J158" i="26"/>
  <c r="J155" i="26"/>
  <c r="J186" i="20"/>
  <c r="J176" i="20"/>
  <c r="J145" i="26"/>
  <c r="J184" i="26"/>
  <c r="J215" i="20"/>
  <c r="J171" i="20"/>
  <c r="J135" i="26"/>
  <c r="J66" i="20"/>
  <c r="J143" i="26"/>
  <c r="J106" i="20"/>
  <c r="J116" i="26"/>
  <c r="J132" i="20"/>
  <c r="J45" i="26"/>
  <c r="J50" i="20"/>
  <c r="J161" i="20"/>
  <c r="J122" i="26"/>
  <c r="J174" i="20"/>
  <c r="J138" i="26"/>
  <c r="J191" i="20"/>
  <c r="J160" i="26"/>
  <c r="J187" i="20"/>
  <c r="J156" i="26"/>
  <c r="J127" i="26"/>
  <c r="J169" i="20"/>
  <c r="J107" i="26"/>
  <c r="J127" i="20"/>
  <c r="J63" i="20"/>
  <c r="J141" i="26"/>
  <c r="J103" i="26"/>
  <c r="J120" i="20"/>
  <c r="J130" i="26"/>
  <c r="J58" i="20"/>
  <c r="J43" i="20"/>
  <c r="J40" i="26"/>
  <c r="J153" i="26"/>
  <c r="J184" i="20"/>
  <c r="J147" i="26"/>
  <c r="J90" i="26"/>
  <c r="I148" i="26"/>
  <c r="I179" i="20"/>
  <c r="J195" i="20"/>
  <c r="J164" i="26"/>
  <c r="I93" i="20"/>
  <c r="I62" i="26"/>
  <c r="J180" i="20"/>
  <c r="J149" i="26"/>
  <c r="I53" i="20"/>
  <c r="I48" i="26"/>
  <c r="J210" i="20"/>
  <c r="I108" i="20"/>
  <c r="I92" i="26"/>
  <c r="H38" i="20"/>
  <c r="H31" i="26"/>
  <c r="J150" i="26"/>
  <c r="J181" i="20"/>
  <c r="J165" i="26"/>
  <c r="J196" i="20"/>
  <c r="J124" i="26"/>
  <c r="I161" i="26"/>
  <c r="I192" i="20"/>
  <c r="I156" i="26"/>
  <c r="I187" i="20"/>
  <c r="I155" i="26"/>
  <c r="I186" i="20"/>
  <c r="I98" i="20"/>
  <c r="J183" i="20"/>
  <c r="J152" i="26"/>
  <c r="I11" i="26"/>
  <c r="J164" i="20"/>
  <c r="J198" i="20"/>
  <c r="J167" i="26"/>
  <c r="H193" i="20"/>
  <c r="H162" i="26"/>
  <c r="J161" i="26"/>
  <c r="H188" i="20"/>
  <c r="H157" i="26"/>
  <c r="H81" i="26"/>
  <c r="H101" i="20"/>
  <c r="H53" i="26"/>
  <c r="I134" i="20"/>
  <c r="J133" i="20"/>
  <c r="I213" i="20"/>
  <c r="I182" i="26"/>
  <c r="J114" i="26"/>
  <c r="H114" i="26"/>
  <c r="H184" i="26"/>
  <c r="J133" i="26"/>
  <c r="J61" i="20"/>
  <c r="J120" i="26"/>
  <c r="J138" i="20"/>
  <c r="J157" i="26"/>
  <c r="J188" i="20"/>
  <c r="J53" i="26"/>
  <c r="J64" i="20"/>
  <c r="J162" i="26"/>
  <c r="J193" i="20"/>
  <c r="J105" i="26"/>
  <c r="J122" i="20"/>
  <c r="H74" i="20"/>
  <c r="H65" i="26"/>
  <c r="H79" i="20"/>
  <c r="H77" i="26"/>
  <c r="H80" i="26"/>
  <c r="I80" i="26"/>
  <c r="P14" i="9"/>
  <c r="J79" i="20"/>
  <c r="H82" i="20"/>
  <c r="I86" i="26"/>
  <c r="I81" i="20"/>
  <c r="H77" i="20"/>
  <c r="I79" i="20"/>
  <c r="H86" i="26"/>
  <c r="H81" i="20"/>
  <c r="I61" i="20"/>
  <c r="P23" i="31"/>
  <c r="I133" i="26"/>
  <c r="H132" i="26"/>
  <c r="J59" i="20"/>
  <c r="I30" i="26"/>
  <c r="I34" i="26"/>
  <c r="I27" i="20"/>
  <c r="I28" i="20"/>
  <c r="H28" i="20"/>
  <c r="J132" i="26"/>
  <c r="J60" i="20"/>
  <c r="I33" i="20"/>
  <c r="I42" i="20"/>
  <c r="P15" i="19"/>
  <c r="J32" i="20"/>
  <c r="P13" i="19"/>
  <c r="J13" i="26"/>
  <c r="P12" i="19"/>
  <c r="J34" i="20"/>
  <c r="P10" i="19"/>
  <c r="U10" i="19"/>
  <c r="U9" i="19"/>
  <c r="J37" i="20"/>
  <c r="J26" i="26"/>
  <c r="P11" i="19"/>
  <c r="J31" i="26"/>
  <c r="J39" i="26"/>
  <c r="J42" i="20"/>
  <c r="H42" i="20"/>
  <c r="H39" i="26"/>
  <c r="H33" i="20"/>
  <c r="H13" i="26"/>
  <c r="H22" i="26"/>
  <c r="H36" i="20"/>
  <c r="I59" i="26"/>
  <c r="I160" i="20"/>
  <c r="P16" i="18"/>
  <c r="P15" i="18"/>
  <c r="U15" i="18"/>
  <c r="P12" i="18"/>
  <c r="J64" i="26"/>
  <c r="I96" i="20"/>
  <c r="P14" i="18"/>
  <c r="J96" i="20"/>
  <c r="P11" i="18"/>
  <c r="I97" i="20"/>
  <c r="P10" i="18"/>
  <c r="J97" i="20"/>
  <c r="J101" i="20"/>
  <c r="P17" i="18"/>
  <c r="J91" i="20"/>
  <c r="H91" i="20"/>
  <c r="H93" i="20"/>
  <c r="H60" i="26"/>
  <c r="H94" i="20"/>
  <c r="H66" i="26"/>
  <c r="H95" i="20"/>
  <c r="J95" i="20"/>
  <c r="H64" i="26"/>
  <c r="P16" i="19"/>
  <c r="J31" i="20"/>
  <c r="H31" i="20"/>
  <c r="H9" i="26"/>
  <c r="I20" i="20"/>
  <c r="P14" i="17"/>
  <c r="J7" i="26"/>
  <c r="P10" i="17"/>
  <c r="P12" i="17"/>
  <c r="J24" i="20"/>
  <c r="I28" i="26"/>
  <c r="P9" i="17"/>
  <c r="J26" i="20"/>
  <c r="P11" i="17"/>
  <c r="U11" i="17"/>
  <c r="P13" i="17"/>
  <c r="J23" i="20"/>
  <c r="I8" i="26"/>
  <c r="J20" i="20"/>
  <c r="H7" i="26"/>
  <c r="H20" i="20"/>
  <c r="H22" i="20"/>
  <c r="H18" i="26"/>
  <c r="H24" i="26"/>
  <c r="H23" i="20"/>
  <c r="P15" i="17"/>
  <c r="J8" i="26"/>
  <c r="I5" i="20"/>
  <c r="P12" i="16"/>
  <c r="J10" i="26"/>
  <c r="P11" i="16"/>
  <c r="P16" i="16"/>
  <c r="Q16" i="16"/>
  <c r="P18" i="16"/>
  <c r="J12" i="20"/>
  <c r="I15" i="20"/>
  <c r="I18" i="20"/>
  <c r="P14" i="16"/>
  <c r="J18" i="20"/>
  <c r="P15" i="16"/>
  <c r="J23" i="26"/>
  <c r="P9" i="16"/>
  <c r="J19" i="26"/>
  <c r="P10" i="16"/>
  <c r="J8" i="20"/>
  <c r="P13" i="16"/>
  <c r="J5" i="20"/>
  <c r="I11" i="20"/>
  <c r="P19" i="16"/>
  <c r="U19" i="16"/>
  <c r="H5" i="26"/>
  <c r="H6" i="20"/>
  <c r="H10" i="26"/>
  <c r="H5" i="20"/>
  <c r="J6" i="20"/>
  <c r="J14" i="26"/>
  <c r="H15" i="26"/>
  <c r="H13" i="20"/>
  <c r="H9" i="20"/>
  <c r="H23" i="26"/>
  <c r="H15" i="20"/>
  <c r="H19" i="26"/>
  <c r="P16" i="15"/>
  <c r="I85" i="20"/>
  <c r="P15" i="15"/>
  <c r="J61" i="26"/>
  <c r="P14" i="15"/>
  <c r="U14" i="15"/>
  <c r="P12" i="15"/>
  <c r="I76" i="20"/>
  <c r="P11" i="15"/>
  <c r="U11" i="15"/>
  <c r="P13" i="15"/>
  <c r="J79" i="26"/>
  <c r="H85" i="20"/>
  <c r="H86" i="20"/>
  <c r="H63" i="26"/>
  <c r="P10" i="15"/>
  <c r="U10" i="15"/>
  <c r="I71" i="20"/>
  <c r="J72" i="20"/>
  <c r="H76" i="20"/>
  <c r="J76" i="20"/>
  <c r="H72" i="26"/>
  <c r="H71" i="26"/>
  <c r="H72" i="20"/>
  <c r="J110" i="20"/>
  <c r="J94" i="26"/>
  <c r="J60" i="26"/>
  <c r="J92" i="20"/>
  <c r="J15" i="26"/>
  <c r="J92" i="26"/>
  <c r="J108" i="20"/>
  <c r="J96" i="26"/>
  <c r="J112" i="20"/>
  <c r="H109" i="20"/>
  <c r="H96" i="26"/>
  <c r="I90" i="26"/>
  <c r="H112" i="20"/>
  <c r="I97" i="26"/>
  <c r="H93" i="26"/>
  <c r="I128" i="20"/>
  <c r="P20" i="14"/>
  <c r="P19" i="14"/>
  <c r="J111" i="26"/>
  <c r="I129" i="20"/>
  <c r="P18" i="14"/>
  <c r="P17" i="14"/>
  <c r="U17" i="14"/>
  <c r="I124" i="20"/>
  <c r="P16" i="14"/>
  <c r="J124" i="20"/>
  <c r="P14" i="14"/>
  <c r="J117" i="20"/>
  <c r="P10" i="14"/>
  <c r="U10" i="14"/>
  <c r="I100" i="20"/>
  <c r="P9" i="14"/>
  <c r="Q9" i="14"/>
  <c r="P15" i="14"/>
  <c r="J100" i="26"/>
  <c r="P13" i="14"/>
  <c r="U13" i="14"/>
  <c r="I85" i="26"/>
  <c r="P12" i="14"/>
  <c r="U12" i="14"/>
  <c r="P11" i="14"/>
  <c r="J103" i="20"/>
  <c r="I103" i="20"/>
  <c r="H125" i="20"/>
  <c r="H100" i="26"/>
  <c r="J129" i="20"/>
  <c r="H115" i="20"/>
  <c r="H100" i="20"/>
  <c r="H99" i="26"/>
  <c r="H82" i="26"/>
  <c r="J87" i="26"/>
  <c r="H103" i="20"/>
  <c r="H87" i="26"/>
  <c r="P17" i="9"/>
  <c r="I65" i="26"/>
  <c r="P10" i="9"/>
  <c r="Q10" i="9"/>
  <c r="R10" i="9"/>
  <c r="I77" i="26"/>
  <c r="P15" i="9"/>
  <c r="I89" i="26"/>
  <c r="P13" i="9"/>
  <c r="U13" i="9"/>
  <c r="I83" i="20"/>
  <c r="P11" i="9"/>
  <c r="I80" i="20"/>
  <c r="P9" i="9"/>
  <c r="Q9" i="9"/>
  <c r="R9" i="9"/>
  <c r="H89" i="26"/>
  <c r="H89" i="20"/>
  <c r="H84" i="26"/>
  <c r="J84" i="26"/>
  <c r="H88" i="26"/>
  <c r="J86" i="26"/>
  <c r="I126" i="26"/>
  <c r="I90" i="20"/>
  <c r="P18" i="9"/>
  <c r="H90" i="20"/>
  <c r="P17" i="31"/>
  <c r="J35" i="20"/>
  <c r="I38" i="26"/>
  <c r="I29" i="26"/>
  <c r="P12" i="31"/>
  <c r="J30" i="26"/>
  <c r="P15" i="31"/>
  <c r="Q15" i="31"/>
  <c r="P14" i="31"/>
  <c r="J33" i="26"/>
  <c r="I40" i="20"/>
  <c r="P11" i="31"/>
  <c r="J28" i="20"/>
  <c r="I41" i="20"/>
  <c r="P9" i="31"/>
  <c r="U9" i="31"/>
  <c r="J20" i="26"/>
  <c r="H29" i="20"/>
  <c r="J29" i="20"/>
  <c r="H38" i="26"/>
  <c r="H41" i="20"/>
  <c r="H36" i="26"/>
  <c r="H33" i="26"/>
  <c r="H40" i="20"/>
  <c r="H30" i="26"/>
  <c r="H27" i="20"/>
  <c r="J40" i="20"/>
  <c r="H29" i="26"/>
  <c r="J41" i="20"/>
  <c r="J36" i="26"/>
  <c r="J29" i="26"/>
  <c r="H20" i="26"/>
  <c r="H16" i="20"/>
  <c r="H35" i="20"/>
  <c r="I167" i="20"/>
  <c r="J44" i="26"/>
  <c r="J49" i="20"/>
  <c r="J50" i="26"/>
  <c r="J55" i="20"/>
  <c r="J42" i="26"/>
  <c r="J47" i="20"/>
  <c r="U9" i="32"/>
  <c r="J41" i="26"/>
  <c r="J46" i="20"/>
  <c r="J46" i="26"/>
  <c r="J45" i="20"/>
  <c r="U14" i="9"/>
  <c r="Q14" i="9"/>
  <c r="J80" i="26"/>
  <c r="U23" i="31"/>
  <c r="Q23" i="31"/>
  <c r="U22" i="31"/>
  <c r="Q22" i="31"/>
  <c r="J131" i="26"/>
  <c r="U11" i="9"/>
  <c r="Q11" i="9"/>
  <c r="U19" i="31"/>
  <c r="Q19" i="31"/>
  <c r="Q18" i="9"/>
  <c r="K90" i="20"/>
  <c r="U20" i="14"/>
  <c r="Q20" i="14"/>
  <c r="R20" i="14"/>
  <c r="U24" i="15"/>
  <c r="Q24" i="15"/>
  <c r="J139" i="26"/>
  <c r="J175" i="20"/>
  <c r="U16" i="15"/>
  <c r="Q16" i="15"/>
  <c r="J87" i="20"/>
  <c r="J68" i="26"/>
  <c r="U23" i="16"/>
  <c r="Q23" i="16"/>
  <c r="U22" i="17"/>
  <c r="Q22" i="17"/>
  <c r="U14" i="17"/>
  <c r="Q14" i="17"/>
  <c r="U21" i="18"/>
  <c r="Q21" i="18"/>
  <c r="U13" i="18"/>
  <c r="Q13" i="18"/>
  <c r="J94" i="20"/>
  <c r="J66" i="26"/>
  <c r="U19" i="32"/>
  <c r="Q19" i="32"/>
  <c r="U11" i="32"/>
  <c r="Q11" i="32"/>
  <c r="J48" i="20"/>
  <c r="U24" i="33"/>
  <c r="Q24" i="33"/>
  <c r="J179" i="26"/>
  <c r="U16" i="33"/>
  <c r="Q16" i="33"/>
  <c r="J97" i="26"/>
  <c r="U22" i="34"/>
  <c r="Q22" i="34"/>
  <c r="U13" i="31"/>
  <c r="Q13" i="31"/>
  <c r="U9" i="33"/>
  <c r="Q9" i="33"/>
  <c r="U24" i="9"/>
  <c r="Q24" i="9"/>
  <c r="U18" i="15"/>
  <c r="Q18" i="15"/>
  <c r="U17" i="16"/>
  <c r="Q17" i="16"/>
  <c r="J17" i="26"/>
  <c r="J14" i="20"/>
  <c r="U24" i="17"/>
  <c r="Q24" i="17"/>
  <c r="U16" i="17"/>
  <c r="Q16" i="17"/>
  <c r="U23" i="18"/>
  <c r="Q23" i="18"/>
  <c r="U21" i="32"/>
  <c r="Q21" i="32"/>
  <c r="U13" i="32"/>
  <c r="Q13" i="32"/>
  <c r="U18" i="33"/>
  <c r="Q18" i="33"/>
  <c r="J58" i="26"/>
  <c r="U10" i="33"/>
  <c r="Q10" i="33"/>
  <c r="J91" i="26"/>
  <c r="U12" i="9"/>
  <c r="Q12" i="9"/>
  <c r="U21" i="31"/>
  <c r="Q21" i="31"/>
  <c r="U20" i="9"/>
  <c r="Q20" i="9"/>
  <c r="U16" i="9"/>
  <c r="Q16" i="9"/>
  <c r="U22" i="14"/>
  <c r="Q22" i="14"/>
  <c r="J118" i="26"/>
  <c r="J165" i="20"/>
  <c r="U18" i="14"/>
  <c r="Q18" i="14"/>
  <c r="U20" i="15"/>
  <c r="Q20" i="15"/>
  <c r="U12" i="15"/>
  <c r="Q12" i="15"/>
  <c r="J74" i="26"/>
  <c r="J75" i="20"/>
  <c r="U11" i="16"/>
  <c r="Q11" i="16"/>
  <c r="J11" i="26"/>
  <c r="J7" i="20"/>
  <c r="U18" i="17"/>
  <c r="Q18" i="17"/>
  <c r="J146" i="26"/>
  <c r="J177" i="20"/>
  <c r="U10" i="17"/>
  <c r="Q10" i="17"/>
  <c r="J22" i="20"/>
  <c r="J18" i="26"/>
  <c r="U23" i="32"/>
  <c r="Q23" i="32"/>
  <c r="J172" i="26"/>
  <c r="U15" i="32"/>
  <c r="Q15" i="32"/>
  <c r="U20" i="33"/>
  <c r="Q20" i="33"/>
  <c r="U12" i="33"/>
  <c r="Q12" i="33"/>
  <c r="U15" i="9"/>
  <c r="U10" i="9"/>
  <c r="U17" i="31"/>
  <c r="Q17" i="31"/>
  <c r="U22" i="15"/>
  <c r="Q22" i="15"/>
  <c r="J137" i="26"/>
  <c r="J173" i="20"/>
  <c r="U21" i="16"/>
  <c r="Q21" i="16"/>
  <c r="U20" i="17"/>
  <c r="Q20" i="17"/>
  <c r="J148" i="26"/>
  <c r="J179" i="20"/>
  <c r="U12" i="17"/>
  <c r="Q12" i="17"/>
  <c r="J25" i="26"/>
  <c r="U19" i="18"/>
  <c r="Q19" i="18"/>
  <c r="J154" i="26"/>
  <c r="J185" i="20"/>
  <c r="U11" i="18"/>
  <c r="Q11" i="18"/>
  <c r="U17" i="32"/>
  <c r="Q17" i="32"/>
  <c r="J49" i="26"/>
  <c r="U22" i="33"/>
  <c r="Q22" i="33"/>
  <c r="U14" i="33"/>
  <c r="Q14" i="33"/>
  <c r="U9" i="18"/>
  <c r="Q9" i="18"/>
  <c r="U21" i="9"/>
  <c r="Q21" i="9"/>
  <c r="U23" i="14"/>
  <c r="Q23" i="14"/>
  <c r="U20" i="34"/>
  <c r="Q20" i="34"/>
  <c r="U18" i="34"/>
  <c r="Q18" i="34"/>
  <c r="U16" i="34"/>
  <c r="Q16" i="34"/>
  <c r="U14" i="34"/>
  <c r="Q14" i="34"/>
  <c r="U12" i="34"/>
  <c r="Q12" i="34"/>
  <c r="U10" i="34"/>
  <c r="Q10" i="34"/>
  <c r="U10" i="31"/>
  <c r="Q10" i="31"/>
  <c r="U9" i="15"/>
  <c r="Q9" i="15"/>
  <c r="Q14" i="31"/>
  <c r="U23" i="9"/>
  <c r="Q23" i="9"/>
  <c r="U24" i="19"/>
  <c r="Q24" i="19"/>
  <c r="U22" i="19"/>
  <c r="Q22" i="19"/>
  <c r="U20" i="19"/>
  <c r="Q20" i="19"/>
  <c r="U18" i="19"/>
  <c r="Q18" i="19"/>
  <c r="U14" i="19"/>
  <c r="Q14" i="19"/>
  <c r="Q10" i="19"/>
  <c r="U24" i="31"/>
  <c r="Q24" i="31"/>
  <c r="U20" i="31"/>
  <c r="Q20" i="31"/>
  <c r="U18" i="31"/>
  <c r="Q18" i="31"/>
  <c r="U16" i="31"/>
  <c r="Q16" i="31"/>
  <c r="U22" i="9"/>
  <c r="Q22" i="9"/>
  <c r="U17" i="9"/>
  <c r="Q17" i="9"/>
  <c r="U24" i="14"/>
  <c r="Q24" i="14"/>
  <c r="U19" i="14"/>
  <c r="Q19" i="14"/>
  <c r="U24" i="32"/>
  <c r="Q24" i="32"/>
  <c r="U22" i="32"/>
  <c r="Q22" i="32"/>
  <c r="U20" i="32"/>
  <c r="Q20" i="32"/>
  <c r="U18" i="32"/>
  <c r="Q18" i="32"/>
  <c r="U16" i="32"/>
  <c r="Q16" i="32"/>
  <c r="U14" i="32"/>
  <c r="Q14" i="32"/>
  <c r="U12" i="32"/>
  <c r="Q12" i="32"/>
  <c r="U10" i="32"/>
  <c r="Q10" i="32"/>
  <c r="U23" i="33"/>
  <c r="Q23" i="33"/>
  <c r="U21" i="33"/>
  <c r="Q21" i="33"/>
  <c r="U19" i="33"/>
  <c r="Q19" i="33"/>
  <c r="U17" i="33"/>
  <c r="Q17" i="33"/>
  <c r="U15" i="33"/>
  <c r="Q15" i="33"/>
  <c r="U13" i="33"/>
  <c r="Q13" i="33"/>
  <c r="U11" i="33"/>
  <c r="Q11" i="33"/>
  <c r="U23" i="34"/>
  <c r="Q23" i="34"/>
  <c r="U21" i="34"/>
  <c r="Q21" i="34"/>
  <c r="U19" i="34"/>
  <c r="Q19" i="34"/>
  <c r="U17" i="34"/>
  <c r="Q17" i="34"/>
  <c r="U15" i="34"/>
  <c r="Q15" i="34"/>
  <c r="U13" i="34"/>
  <c r="Q13" i="34"/>
  <c r="U11" i="34"/>
  <c r="Q11" i="34"/>
  <c r="U24" i="34"/>
  <c r="Q24" i="34"/>
  <c r="U9" i="34"/>
  <c r="Q9" i="34"/>
  <c r="U19" i="9"/>
  <c r="Q19" i="9"/>
  <c r="U21" i="14"/>
  <c r="Q21" i="14"/>
  <c r="U23" i="15"/>
  <c r="Q23" i="15"/>
  <c r="U21" i="15"/>
  <c r="Q21" i="15"/>
  <c r="U19" i="15"/>
  <c r="Q19" i="15"/>
  <c r="U17" i="15"/>
  <c r="Q17" i="15"/>
  <c r="U24" i="16"/>
  <c r="Q24" i="16"/>
  <c r="U22" i="16"/>
  <c r="Q22" i="16"/>
  <c r="U20" i="16"/>
  <c r="Q20" i="16"/>
  <c r="U16" i="16"/>
  <c r="Q12" i="16"/>
  <c r="U10" i="16"/>
  <c r="U23" i="17"/>
  <c r="Q23" i="17"/>
  <c r="U21" i="17"/>
  <c r="Q21" i="17"/>
  <c r="U19" i="17"/>
  <c r="Q19" i="17"/>
  <c r="U17" i="17"/>
  <c r="Q17" i="17"/>
  <c r="U15" i="17"/>
  <c r="U24" i="18"/>
  <c r="Q24" i="18"/>
  <c r="U22" i="18"/>
  <c r="Q22" i="18"/>
  <c r="U20" i="18"/>
  <c r="Q20" i="18"/>
  <c r="U18" i="18"/>
  <c r="Q18" i="18"/>
  <c r="U16" i="18"/>
  <c r="Q16" i="18"/>
  <c r="U12" i="18"/>
  <c r="Q12" i="18"/>
  <c r="U23" i="19"/>
  <c r="Q23" i="19"/>
  <c r="U21" i="19"/>
  <c r="Q21" i="19"/>
  <c r="U19" i="19"/>
  <c r="Q19" i="19"/>
  <c r="U17" i="19"/>
  <c r="Q17" i="19"/>
  <c r="Q9" i="19"/>
  <c r="Q9" i="32"/>
  <c r="J12" i="26"/>
  <c r="Q15" i="19"/>
  <c r="K12" i="26"/>
  <c r="U15" i="19"/>
  <c r="Q13" i="19"/>
  <c r="K33" i="20"/>
  <c r="J33" i="20"/>
  <c r="U13" i="19"/>
  <c r="Q12" i="19"/>
  <c r="U12" i="19"/>
  <c r="J22" i="26"/>
  <c r="J36" i="20"/>
  <c r="J21" i="26"/>
  <c r="Q11" i="19"/>
  <c r="J38" i="20"/>
  <c r="U11" i="19"/>
  <c r="U16" i="19"/>
  <c r="J9" i="26"/>
  <c r="Q16" i="19"/>
  <c r="K9" i="26"/>
  <c r="U17" i="18"/>
  <c r="J160" i="20"/>
  <c r="Q17" i="18"/>
  <c r="K91" i="20"/>
  <c r="J59" i="26"/>
  <c r="J93" i="20"/>
  <c r="J62" i="26"/>
  <c r="Q15" i="18"/>
  <c r="K62" i="26"/>
  <c r="Q14" i="18"/>
  <c r="J69" i="26"/>
  <c r="U14" i="18"/>
  <c r="Q10" i="18"/>
  <c r="U10" i="18"/>
  <c r="J70" i="26"/>
  <c r="J98" i="20"/>
  <c r="J73" i="26"/>
  <c r="J21" i="20"/>
  <c r="Q15" i="17"/>
  <c r="K8" i="26"/>
  <c r="U9" i="17"/>
  <c r="J27" i="26"/>
  <c r="Q13" i="17"/>
  <c r="K23" i="20"/>
  <c r="Q11" i="17"/>
  <c r="K25" i="20"/>
  <c r="J25" i="20"/>
  <c r="Q9" i="17"/>
  <c r="K28" i="26"/>
  <c r="J24" i="26"/>
  <c r="U13" i="17"/>
  <c r="J28" i="26"/>
  <c r="Q19" i="16"/>
  <c r="U12" i="16"/>
  <c r="Q13" i="16"/>
  <c r="U13" i="16"/>
  <c r="J5" i="26"/>
  <c r="J13" i="20"/>
  <c r="U18" i="16"/>
  <c r="Q18" i="16"/>
  <c r="K14" i="26"/>
  <c r="Q15" i="16"/>
  <c r="K23" i="26"/>
  <c r="Q14" i="16"/>
  <c r="K37" i="26"/>
  <c r="U14" i="16"/>
  <c r="J37" i="26"/>
  <c r="J16" i="26"/>
  <c r="J15" i="20"/>
  <c r="U15" i="16"/>
  <c r="J9" i="20"/>
  <c r="Q9" i="16"/>
  <c r="K19" i="26"/>
  <c r="U9" i="16"/>
  <c r="Q10" i="16"/>
  <c r="K8" i="20"/>
  <c r="J6" i="26"/>
  <c r="J11" i="20"/>
  <c r="Q15" i="15"/>
  <c r="U15" i="15"/>
  <c r="J85" i="20"/>
  <c r="Q14" i="15"/>
  <c r="K63" i="26"/>
  <c r="J86" i="20"/>
  <c r="J63" i="26"/>
  <c r="Q10" i="15"/>
  <c r="K67" i="26"/>
  <c r="Q11" i="15"/>
  <c r="K76" i="20"/>
  <c r="J72" i="26"/>
  <c r="U13" i="15"/>
  <c r="Q13" i="15"/>
  <c r="J78" i="20"/>
  <c r="J71" i="20"/>
  <c r="J67" i="26"/>
  <c r="J128" i="20"/>
  <c r="J112" i="26"/>
  <c r="Q17" i="14"/>
  <c r="J101" i="26"/>
  <c r="Q16" i="14"/>
  <c r="K124" i="20"/>
  <c r="U9" i="14"/>
  <c r="J110" i="26"/>
  <c r="J125" i="20"/>
  <c r="J123" i="20"/>
  <c r="J109" i="26"/>
  <c r="J99" i="26"/>
  <c r="Q14" i="14"/>
  <c r="K99" i="26"/>
  <c r="U15" i="14"/>
  <c r="U14" i="14"/>
  <c r="Q13" i="14"/>
  <c r="K76" i="26"/>
  <c r="U16" i="14"/>
  <c r="J100" i="20"/>
  <c r="J82" i="26"/>
  <c r="Q10" i="14"/>
  <c r="K82" i="26"/>
  <c r="Q15" i="14"/>
  <c r="K100" i="26"/>
  <c r="J115" i="20"/>
  <c r="J99" i="20"/>
  <c r="J78" i="26"/>
  <c r="J85" i="26"/>
  <c r="J102" i="20"/>
  <c r="J76" i="26"/>
  <c r="J116" i="20"/>
  <c r="Q12" i="14"/>
  <c r="K85" i="26"/>
  <c r="Q11" i="14"/>
  <c r="U11" i="14"/>
  <c r="J88" i="20"/>
  <c r="J75" i="26"/>
  <c r="J65" i="26"/>
  <c r="J74" i="20"/>
  <c r="J77" i="26"/>
  <c r="J77" i="20"/>
  <c r="Q15" i="9"/>
  <c r="K77" i="20"/>
  <c r="J82" i="20"/>
  <c r="J89" i="26"/>
  <c r="Q13" i="9"/>
  <c r="K89" i="26"/>
  <c r="U9" i="9"/>
  <c r="J80" i="20"/>
  <c r="J83" i="26"/>
  <c r="J83" i="20"/>
  <c r="J88" i="26"/>
  <c r="J90" i="20"/>
  <c r="J167" i="20"/>
  <c r="J126" i="26"/>
  <c r="U18" i="9"/>
  <c r="U14" i="31"/>
  <c r="U15" i="31"/>
  <c r="Q12" i="31"/>
  <c r="K30" i="26"/>
  <c r="U12" i="31"/>
  <c r="J27" i="20"/>
  <c r="J39" i="20"/>
  <c r="J32" i="26"/>
  <c r="Q11" i="31"/>
  <c r="K28" i="20"/>
  <c r="J34" i="26"/>
  <c r="U11" i="31"/>
  <c r="J35" i="26"/>
  <c r="J17" i="20"/>
  <c r="Q9" i="31"/>
  <c r="K17" i="20"/>
  <c r="K134" i="20"/>
  <c r="K108" i="26"/>
  <c r="K183" i="26"/>
  <c r="K214" i="20"/>
  <c r="K114" i="20"/>
  <c r="K98" i="26"/>
  <c r="K47" i="20"/>
  <c r="K42" i="26"/>
  <c r="K171" i="26"/>
  <c r="K202" i="20"/>
  <c r="K75" i="26"/>
  <c r="K88" i="20"/>
  <c r="K129" i="26"/>
  <c r="K57" i="20"/>
  <c r="K39" i="26"/>
  <c r="K42" i="20"/>
  <c r="K109" i="26"/>
  <c r="K123" i="20"/>
  <c r="K121" i="20"/>
  <c r="K104" i="26"/>
  <c r="K117" i="26"/>
  <c r="K131" i="20"/>
  <c r="K110" i="20"/>
  <c r="K94" i="26"/>
  <c r="K46" i="26"/>
  <c r="K45" i="20"/>
  <c r="K103" i="20"/>
  <c r="K87" i="26"/>
  <c r="K36" i="20"/>
  <c r="K22" i="26"/>
  <c r="K192" i="20"/>
  <c r="K161" i="26"/>
  <c r="K95" i="26"/>
  <c r="K111" i="20"/>
  <c r="K22" i="20"/>
  <c r="K18" i="26"/>
  <c r="K86" i="26"/>
  <c r="K81" i="20"/>
  <c r="K66" i="26"/>
  <c r="K94" i="20"/>
  <c r="K66" i="20"/>
  <c r="K143" i="26"/>
  <c r="K68" i="26"/>
  <c r="K87" i="20"/>
  <c r="K175" i="20"/>
  <c r="K139" i="26"/>
  <c r="K83" i="26"/>
  <c r="K80" i="20"/>
  <c r="K26" i="26"/>
  <c r="K37" i="20"/>
  <c r="K38" i="20"/>
  <c r="K31" i="26"/>
  <c r="K32" i="20"/>
  <c r="K162" i="26"/>
  <c r="K193" i="20"/>
  <c r="K166" i="26"/>
  <c r="K197" i="20"/>
  <c r="K64" i="26"/>
  <c r="K95" i="20"/>
  <c r="K92" i="20"/>
  <c r="K60" i="26"/>
  <c r="K186" i="20"/>
  <c r="K155" i="26"/>
  <c r="K190" i="20"/>
  <c r="K159" i="26"/>
  <c r="K145" i="26"/>
  <c r="K176" i="20"/>
  <c r="K149" i="26"/>
  <c r="K180" i="20"/>
  <c r="K18" i="20"/>
  <c r="K12" i="20"/>
  <c r="K142" i="26"/>
  <c r="K65" i="20"/>
  <c r="K85" i="20"/>
  <c r="K61" i="26"/>
  <c r="K134" i="26"/>
  <c r="K170" i="20"/>
  <c r="K138" i="26"/>
  <c r="K174" i="20"/>
  <c r="K136" i="20"/>
  <c r="K113" i="26"/>
  <c r="K119" i="20"/>
  <c r="K102" i="26"/>
  <c r="K122" i="20"/>
  <c r="K105" i="26"/>
  <c r="K133" i="20"/>
  <c r="K114" i="26"/>
  <c r="K211" i="20"/>
  <c r="K180" i="26"/>
  <c r="K51" i="26"/>
  <c r="K166" i="20"/>
  <c r="K101" i="20"/>
  <c r="K81" i="26"/>
  <c r="K54" i="20"/>
  <c r="K49" i="26"/>
  <c r="K5" i="20"/>
  <c r="K5" i="26"/>
  <c r="K173" i="20"/>
  <c r="K137" i="26"/>
  <c r="K35" i="20"/>
  <c r="K20" i="26"/>
  <c r="K82" i="20"/>
  <c r="K93" i="26"/>
  <c r="K109" i="20"/>
  <c r="K47" i="26"/>
  <c r="K52" i="20"/>
  <c r="K58" i="26"/>
  <c r="K105" i="20"/>
  <c r="K201" i="20"/>
  <c r="K170" i="26"/>
  <c r="K93" i="20"/>
  <c r="K64" i="20"/>
  <c r="K53" i="26"/>
  <c r="K124" i="26"/>
  <c r="K164" i="20"/>
  <c r="K213" i="20"/>
  <c r="K182" i="26"/>
  <c r="K83" i="20"/>
  <c r="K88" i="26"/>
  <c r="K207" i="20"/>
  <c r="K176" i="26"/>
  <c r="K55" i="20"/>
  <c r="K50" i="26"/>
  <c r="K111" i="26"/>
  <c r="K129" i="20"/>
  <c r="K41" i="20"/>
  <c r="K36" i="26"/>
  <c r="K165" i="26"/>
  <c r="K196" i="20"/>
  <c r="K71" i="26"/>
  <c r="K72" i="20"/>
  <c r="K203" i="20"/>
  <c r="K172" i="26"/>
  <c r="K177" i="20"/>
  <c r="K146" i="26"/>
  <c r="K171" i="20"/>
  <c r="K135" i="26"/>
  <c r="K32" i="26"/>
  <c r="K39" i="20"/>
  <c r="K97" i="26"/>
  <c r="K113" i="20"/>
  <c r="K199" i="20"/>
  <c r="K168" i="26"/>
  <c r="K20" i="20"/>
  <c r="K7" i="26"/>
  <c r="K46" i="20"/>
  <c r="K41" i="26"/>
  <c r="K106" i="26"/>
  <c r="K126" i="20"/>
  <c r="K135" i="20"/>
  <c r="K115" i="26"/>
  <c r="K212" i="20"/>
  <c r="K181" i="26"/>
  <c r="K108" i="20"/>
  <c r="K92" i="26"/>
  <c r="K96" i="26"/>
  <c r="K112" i="20"/>
  <c r="K174" i="26"/>
  <c r="K205" i="20"/>
  <c r="K178" i="26"/>
  <c r="K209" i="20"/>
  <c r="K44" i="26"/>
  <c r="K49" i="20"/>
  <c r="K53" i="20"/>
  <c r="K48" i="26"/>
  <c r="K169" i="26"/>
  <c r="K200" i="20"/>
  <c r="K173" i="26"/>
  <c r="K204" i="20"/>
  <c r="K101" i="26"/>
  <c r="K168" i="20"/>
  <c r="K52" i="26"/>
  <c r="K122" i="26"/>
  <c r="K161" i="20"/>
  <c r="K40" i="26"/>
  <c r="K43" i="20"/>
  <c r="K133" i="26"/>
  <c r="K61" i="20"/>
  <c r="K34" i="20"/>
  <c r="K21" i="26"/>
  <c r="K163" i="26"/>
  <c r="K194" i="20"/>
  <c r="K167" i="26"/>
  <c r="K198" i="20"/>
  <c r="K123" i="26"/>
  <c r="K162" i="20"/>
  <c r="K40" i="20"/>
  <c r="K33" i="26"/>
  <c r="K29" i="26"/>
  <c r="K16" i="20"/>
  <c r="K177" i="26"/>
  <c r="K208" i="20"/>
  <c r="K11" i="20"/>
  <c r="K6" i="26"/>
  <c r="K75" i="20"/>
  <c r="K74" i="26"/>
  <c r="K125" i="20"/>
  <c r="K110" i="26"/>
  <c r="K165" i="20"/>
  <c r="K118" i="26"/>
  <c r="K138" i="20"/>
  <c r="K120" i="26"/>
  <c r="K58" i="20"/>
  <c r="K130" i="26"/>
  <c r="K107" i="20"/>
  <c r="K91" i="26"/>
  <c r="K48" i="20"/>
  <c r="K43" i="26"/>
  <c r="K187" i="20"/>
  <c r="K156" i="26"/>
  <c r="K150" i="26"/>
  <c r="K181" i="20"/>
  <c r="K15" i="20"/>
  <c r="K128" i="20"/>
  <c r="K112" i="26"/>
  <c r="K56" i="20"/>
  <c r="K128" i="26"/>
  <c r="K80" i="26"/>
  <c r="K79" i="20"/>
  <c r="K11" i="26"/>
  <c r="K7" i="20"/>
  <c r="K89" i="20"/>
  <c r="K84" i="26"/>
  <c r="K126" i="26"/>
  <c r="K167" i="20"/>
  <c r="K215" i="20"/>
  <c r="K184" i="26"/>
  <c r="K35" i="26"/>
  <c r="K160" i="26"/>
  <c r="K191" i="20"/>
  <c r="K195" i="20"/>
  <c r="K164" i="26"/>
  <c r="K70" i="26"/>
  <c r="K97" i="20"/>
  <c r="K69" i="26"/>
  <c r="K96" i="20"/>
  <c r="K153" i="26"/>
  <c r="K184" i="20"/>
  <c r="K157" i="26"/>
  <c r="K188" i="20"/>
  <c r="K178" i="20"/>
  <c r="K147" i="26"/>
  <c r="K151" i="26"/>
  <c r="K182" i="20"/>
  <c r="K10" i="26"/>
  <c r="K6" i="20"/>
  <c r="K13" i="20"/>
  <c r="K15" i="26"/>
  <c r="K62" i="20"/>
  <c r="K140" i="26"/>
  <c r="K144" i="26"/>
  <c r="K67" i="20"/>
  <c r="K79" i="26"/>
  <c r="K78" i="20"/>
  <c r="K125" i="26"/>
  <c r="K163" i="20"/>
  <c r="K136" i="26"/>
  <c r="K172" i="20"/>
  <c r="K116" i="20"/>
  <c r="K119" i="26"/>
  <c r="K137" i="20"/>
  <c r="K78" i="26"/>
  <c r="K99" i="20"/>
  <c r="K120" i="20"/>
  <c r="K103" i="26"/>
  <c r="K127" i="20"/>
  <c r="K107" i="26"/>
  <c r="K116" i="26"/>
  <c r="K132" i="20"/>
  <c r="K121" i="26"/>
  <c r="K139" i="20"/>
  <c r="K73" i="26"/>
  <c r="K98" i="20"/>
  <c r="K154" i="26"/>
  <c r="K185" i="20"/>
  <c r="K24" i="20"/>
  <c r="K25" i="26"/>
  <c r="K148" i="26"/>
  <c r="K179" i="20"/>
  <c r="K63" i="20"/>
  <c r="K141" i="26"/>
  <c r="K65" i="26"/>
  <c r="K74" i="20"/>
  <c r="K206" i="20"/>
  <c r="K175" i="26"/>
  <c r="K45" i="26"/>
  <c r="K50" i="20"/>
  <c r="K158" i="26"/>
  <c r="K189" i="20"/>
  <c r="K152" i="26"/>
  <c r="K183" i="20"/>
  <c r="K14" i="20"/>
  <c r="K17" i="26"/>
  <c r="K127" i="26"/>
  <c r="K169" i="20"/>
  <c r="K102" i="20"/>
  <c r="K106" i="20"/>
  <c r="K90" i="26"/>
  <c r="K38" i="26"/>
  <c r="K29" i="20"/>
  <c r="K210" i="20"/>
  <c r="K179" i="26"/>
  <c r="K59" i="20"/>
  <c r="K131" i="26"/>
  <c r="K132" i="26"/>
  <c r="K60" i="20"/>
  <c r="K13" i="26"/>
  <c r="K31" i="20"/>
  <c r="K59" i="26"/>
  <c r="K160" i="20"/>
  <c r="K21" i="20"/>
  <c r="K24" i="26"/>
  <c r="K27" i="26"/>
  <c r="K26" i="20"/>
  <c r="K71" i="20"/>
  <c r="K16" i="26"/>
  <c r="K9" i="20"/>
  <c r="K86" i="20"/>
  <c r="K72" i="26"/>
  <c r="K117" i="20"/>
  <c r="K100" i="20"/>
  <c r="K115" i="20"/>
  <c r="K77" i="26"/>
  <c r="K27" i="20"/>
  <c r="K34" i="2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<sst xmlns="http://schemas.openxmlformats.org/spreadsheetml/2006/main" count="978" uniqueCount="186">
  <si>
    <t>S t e v n e p r o t o k o l l</t>
  </si>
  <si>
    <t>Norges Vektløfterforbund</t>
  </si>
  <si>
    <t>Stevnekat:</t>
  </si>
  <si>
    <t xml:space="preserve">NM Senior </t>
  </si>
  <si>
    <t>Arrangør:</t>
  </si>
  <si>
    <t>Tambarskjelvar IL</t>
  </si>
  <si>
    <t>Sted:</t>
  </si>
  <si>
    <t>Naustdal</t>
  </si>
  <si>
    <t>Dato:</t>
  </si>
  <si>
    <t>Pulje:</t>
  </si>
  <si>
    <t>Vekt-</t>
  </si>
  <si>
    <t>Kropps-</t>
  </si>
  <si>
    <t>Kate-</t>
  </si>
  <si>
    <t>Fødsels-</t>
  </si>
  <si>
    <t>St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</si>
  <si>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</si>
  <si>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</si>
  <si>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</si>
  <si>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</si>
  <si>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</si>
  <si>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</si>
  <si>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</si>
  <si>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</si>
  <si>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Rek.</t>
  </si>
  <si>
    <t>Sinclair Coeff.</t>
  </si>
  <si>
    <t>klasse</t>
  </si>
  <si>
    <t>vekt</t>
  </si>
  <si>
    <t>gori</t>
  </si>
  <si>
    <t>dato</t>
  </si>
  <si>
    <t>nr</t>
  </si>
  <si>
    <t>i hver øvelse</t>
  </si>
  <si>
    <t>lagt</t>
  </si>
  <si>
    <t>Veteran</t>
  </si>
  <si>
    <t>UK</t>
  </si>
  <si>
    <t>Julia Jordanger Loen</t>
  </si>
  <si>
    <t>Breimsbygda IL</t>
  </si>
  <si>
    <t xml:space="preserve"> </t>
  </si>
  <si>
    <t>SK</t>
  </si>
  <si>
    <t>Iris Luna Millstein</t>
  </si>
  <si>
    <t>Serina Eikemo Kallevik</t>
  </si>
  <si>
    <t>Tysvær VK</t>
  </si>
  <si>
    <t>Kaya Kristiansen</t>
  </si>
  <si>
    <t>Spydeberg Atletene</t>
  </si>
  <si>
    <t>Hanna Sletvold</t>
  </si>
  <si>
    <t>Nidelv IL</t>
  </si>
  <si>
    <t>-</t>
  </si>
  <si>
    <t>Julie Kristin Brotangen</t>
  </si>
  <si>
    <t>Gjøvik AK</t>
  </si>
  <si>
    <t>Ingvild Skoe</t>
  </si>
  <si>
    <t>Mari Myrer</t>
  </si>
  <si>
    <t>Iselin Hatlenes</t>
  </si>
  <si>
    <t>AK Bjørgvin</t>
  </si>
  <si>
    <t>Stevnets leder:</t>
  </si>
  <si>
    <t xml:space="preserve">Dommere:                                  </t>
  </si>
  <si>
    <t>Ingolf Viken, Tambarskjelvar IL, F</t>
  </si>
  <si>
    <t>Rebecca Tiffin, Oslo AK, F</t>
  </si>
  <si>
    <t>Jury:</t>
  </si>
  <si>
    <t>Hilde Næss, Lørenskog AK, Int II</t>
  </si>
  <si>
    <t>Tore Farsund, Tambarskjelvar IL, F</t>
  </si>
  <si>
    <t>Reidar C. Johnsen, AK Bjørgvin, Int I</t>
  </si>
  <si>
    <t>Trond Kvilhaug, Nidelv IL, Int II</t>
  </si>
  <si>
    <t>Teknisk kontrollør:</t>
  </si>
  <si>
    <t>Chief Marshall:</t>
  </si>
  <si>
    <t>Jostein Oma, Tambarskjelvar IL, F - Borghild Reiakvam, Tambarskuelvar IL, F</t>
  </si>
  <si>
    <t>Sekretær:</t>
  </si>
  <si>
    <t>Arne H. Pedersen, AK Bjørgvin</t>
  </si>
  <si>
    <t>Tidtaker:</t>
  </si>
  <si>
    <t>Ole Martin  Larsen, Tambarskjelvar Il, F</t>
  </si>
  <si>
    <t>Speaker:</t>
  </si>
  <si>
    <t>Tom Farsund, Førde IL, F</t>
  </si>
  <si>
    <t>Beskrivelse Rekorder:</t>
  </si>
  <si>
    <t>Notater:</t>
  </si>
  <si>
    <t>Ny Sinclair tablell benyttes fra 1.1.2018</t>
  </si>
  <si>
    <t>M1</t>
  </si>
  <si>
    <t>Arve Kristoffersen</t>
  </si>
  <si>
    <t>SM</t>
  </si>
  <si>
    <t>Daniel Roness</t>
  </si>
  <si>
    <t>Andreas Klinkenberg</t>
  </si>
  <si>
    <t>Hillevåg AK</t>
  </si>
  <si>
    <t>UM</t>
  </si>
  <si>
    <t>Aron Süssmann</t>
  </si>
  <si>
    <t>Stavanger VK</t>
  </si>
  <si>
    <t>Christian Lysenstøen</t>
  </si>
  <si>
    <t>Kim Jung Arntsen</t>
  </si>
  <si>
    <t>Mauricio Kjeldner</t>
  </si>
  <si>
    <t>Trygve Stenrud Nilsen</t>
  </si>
  <si>
    <t>Oslo AK</t>
  </si>
  <si>
    <t>Bjørn Emil Evensen</t>
  </si>
  <si>
    <t>Arne Larsen, Tambarskjelvar IL, F</t>
  </si>
  <si>
    <t>Tor Steinar Herikstad, Vigrestad IK, F</t>
  </si>
  <si>
    <t>Borghild Reiakvam, Tambarskjelvar IL, F - Jostein Oma, Tambarskjelvar IL, F</t>
  </si>
  <si>
    <t>Ole Martin Larsen, Tambarskjelvar IL, F - Fredrik Myrvang, Tambarskjelvar IL</t>
  </si>
  <si>
    <t>Stian Grimseth, Tambarskjelvar IL, K</t>
  </si>
  <si>
    <t>Audun Reigstad</t>
  </si>
  <si>
    <t>Patricio Yanez</t>
  </si>
  <si>
    <t>Torgeir A. H. Bentsen</t>
  </si>
  <si>
    <t>Jardar Tøn</t>
  </si>
  <si>
    <t>Lars Espedal</t>
  </si>
  <si>
    <t>Bent Furevik</t>
  </si>
  <si>
    <t>Lørenskog AK</t>
  </si>
  <si>
    <t>Vegard Lindtner</t>
  </si>
  <si>
    <t>Hans Magnus Kleven</t>
  </si>
  <si>
    <t>Kristoffer Ytterbø</t>
  </si>
  <si>
    <t>Trondheim AK</t>
  </si>
  <si>
    <t>Geir Amund Svan Hasle</t>
  </si>
  <si>
    <t>+105</t>
  </si>
  <si>
    <t>John Anders Terland</t>
  </si>
  <si>
    <t>T &amp; IL National</t>
  </si>
  <si>
    <t>David Haraldsen</t>
  </si>
  <si>
    <t>Bjarne Bergheim, Breimsbygda IL, F</t>
  </si>
  <si>
    <t>Tiril Tøien, Nidelv IL, F</t>
  </si>
  <si>
    <t>Evald Sandvik, Jølster IL, F</t>
  </si>
  <si>
    <t>Fredrik Myrvang, Tambarskjelvar IL</t>
  </si>
  <si>
    <t>JM</t>
  </si>
  <si>
    <t>Kim Aleksander Kværnø</t>
  </si>
  <si>
    <t>Hitra VK</t>
  </si>
  <si>
    <t>Marcus Bratli</t>
  </si>
  <si>
    <t>Robert Andre Moldestad</t>
  </si>
  <si>
    <t>Runar Klungervik</t>
  </si>
  <si>
    <t>John Kenneth Olderbø</t>
  </si>
  <si>
    <t>Johan Fredrik Murberg</t>
  </si>
  <si>
    <t>Larvik AK</t>
  </si>
  <si>
    <t>Jantsen Øverås</t>
  </si>
  <si>
    <t>Fredrik Kvist Gyllensten</t>
  </si>
  <si>
    <t>Christiania AK</t>
  </si>
  <si>
    <t>Per Marstad, Tønsberg-Kam., Int I</t>
  </si>
  <si>
    <t>Fredrik Myrvang, Tambarskjelvar IL - Andre Klingenberg, Tambarskjelvar IL</t>
  </si>
  <si>
    <t>Vibeke Carlsen</t>
  </si>
  <si>
    <t>Tønsberg-Kam.</t>
  </si>
  <si>
    <t>JK</t>
  </si>
  <si>
    <t>Tiril Boge</t>
  </si>
  <si>
    <t>Sandra Trædal</t>
  </si>
  <si>
    <t>Rebekka Tao Jacobsen</t>
  </si>
  <si>
    <t>Sarah Hovden Øvsthus</t>
  </si>
  <si>
    <t>Camilla Carlsen</t>
  </si>
  <si>
    <t>Helene Skuggedal</t>
  </si>
  <si>
    <t>Kristin Solbakken</t>
  </si>
  <si>
    <t>Ragnhild Haug Lillegård</t>
  </si>
  <si>
    <t>Kamilla Storstein Grønnestad</t>
  </si>
  <si>
    <t>Sol Anette Waaler</t>
  </si>
  <si>
    <t>Jostein Oma, Tambarskjelvar IL, F - Bjarne Bergheim, Breimsbygda IL, F</t>
  </si>
  <si>
    <t>Andre Klingenberg, Tambarskjelvar IL</t>
  </si>
  <si>
    <t>Marlene Egseth</t>
  </si>
  <si>
    <t>Celine Mariell Bertheussen</t>
  </si>
  <si>
    <t>Sofie Prytz Løwer</t>
  </si>
  <si>
    <t>Anna-Lykke Sandvik</t>
  </si>
  <si>
    <t>Emma Hald</t>
  </si>
  <si>
    <t>Ine Andersson</t>
  </si>
  <si>
    <t>Zekiye C. Nyland</t>
  </si>
  <si>
    <t>Vilde Sårheim, Breimsbygda IL, F</t>
  </si>
  <si>
    <t>Bjarne Bergheim, Breimsbygda IL,  F - Borghild Reiakvam, Tambarskjelvar IL, F</t>
  </si>
  <si>
    <t>Dennis Lauritsen</t>
  </si>
  <si>
    <t>Øystein Aleksander Skauge</t>
  </si>
  <si>
    <t>Gabriel Carvajal</t>
  </si>
  <si>
    <t>Mathias Hove Johansen</t>
  </si>
  <si>
    <t>Roy Sømme Ommedal</t>
  </si>
  <si>
    <t>Vigrestad IK</t>
  </si>
  <si>
    <t>Raymond Toft</t>
  </si>
  <si>
    <t>Yngve Apneseth</t>
  </si>
  <si>
    <t>Mats Olsen</t>
  </si>
  <si>
    <t>Roger B. Myrholt</t>
  </si>
  <si>
    <t>x</t>
  </si>
  <si>
    <t>Jostein Oma, Tambarskjelvar IL, F - Robert Andre Moldestad, Breimsbygda IL, F</t>
  </si>
  <si>
    <t>Roger B. Myrholts, 85 kg, støt 175 kg</t>
  </si>
  <si>
    <t>Mia Tiller Mjøs</t>
  </si>
  <si>
    <t>Asta Rønning Fjærli</t>
  </si>
  <si>
    <t>Cecilie Nybru</t>
  </si>
  <si>
    <t>Mariel Rørstdbotnen</t>
  </si>
  <si>
    <t>Marie Mossige Grythe</t>
  </si>
  <si>
    <t>Mari Rotmo</t>
  </si>
  <si>
    <t>Janne Skorpen Knudsen</t>
  </si>
  <si>
    <t>Marit Årdalsbakke</t>
  </si>
  <si>
    <t>Robert Andre Moldestad, Breimsbygda IL, F - Bjarne Bergheim, Breimsbygda IL, F</t>
  </si>
  <si>
    <t>Arne Grtostad, Nidelv IO, Int II</t>
  </si>
  <si>
    <t>Fredrik Myrvang, Tambarskjelvar IL - Sandra Trædal, Tambarskjelvar IL, K</t>
  </si>
  <si>
    <t xml:space="preserve">Resultat NM Senior </t>
  </si>
  <si>
    <t>16.-18.02.18</t>
  </si>
  <si>
    <t>Kvinner</t>
  </si>
  <si>
    <t>Menn</t>
  </si>
  <si>
    <t>Årets klubb (NM Senior)</t>
  </si>
  <si>
    <t>Jølster IL</t>
  </si>
  <si>
    <t xml:space="preserve">Resultat Kongepokal </t>
  </si>
  <si>
    <t xml:space="preserve">Kvinner Kongepokal </t>
  </si>
  <si>
    <t xml:space="preserve">Menn Kongepokal </t>
  </si>
  <si>
    <t>Meltzer-Malone tabellen</t>
  </si>
  <si>
    <t>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</si>
</sst>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4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sz val="11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b/>
      <u/>
      <sz val="11"/>
      <color rgb="FF000080"/>
      <name val="Times New Roman"/>
      <family val="1"/>
    </font>
    <font>
      <b/>
      <strike/>
      <sz val="11"/>
      <color rgb="FFFF0000"/>
      <name val="Times New Roman"/>
      <family val="1"/>
    </font>
    <font>
      <b/>
      <sz val="8"/>
      <color rgb="FF000000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rgb="FF000000"/>
      <name val="Tahoma"/>
      <family val="2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169" fontId="0" fillId="0" borderId="0" xfId="0" applyNumberFormat="1"/>
    <xf numFmtId="167" fontId="0" fillId="0" borderId="0" xfId="0" applyNumberFormat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vertical="top"/>
    </xf>
    <xf numFmtId="0" fontId="13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7" fillId="0" borderId="0" xfId="0" applyFont="1"/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69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left"/>
    </xf>
    <xf numFmtId="171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 horizontal="right"/>
    </xf>
    <xf numFmtId="0" fontId="5" fillId="0" borderId="10" xfId="0" quotePrefix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9" fontId="25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right" vertical="center"/>
      <protection locked="0"/>
    </xf>
    <xf numFmtId="171" fontId="26" fillId="0" borderId="19" xfId="0" applyNumberFormat="1" applyFont="1" applyBorder="1" applyAlignment="1" applyProtection="1">
      <alignment horizontal="center" vertical="center"/>
      <protection locked="0"/>
    </xf>
    <xf numFmtId="171" fontId="27" fillId="0" borderId="21" xfId="0" applyNumberFormat="1" applyFont="1" applyBorder="1" applyAlignment="1" applyProtection="1">
      <alignment horizontal="center" vertical="center"/>
      <protection locked="0"/>
    </xf>
    <xf numFmtId="171" fontId="27" fillId="0" borderId="22" xfId="0" applyNumberFormat="1" applyFont="1" applyBorder="1" applyAlignment="1" applyProtection="1">
      <alignment horizontal="center" vertical="center"/>
      <protection locked="0"/>
    </xf>
    <xf numFmtId="171" fontId="26" fillId="0" borderId="23" xfId="0" applyNumberFormat="1" applyFont="1" applyBorder="1" applyAlignment="1" applyProtection="1">
      <alignment horizontal="center" vertical="center"/>
      <protection locked="0"/>
    </xf>
    <xf numFmtId="2" fontId="5" fillId="0" borderId="19" xfId="1" applyNumberFormat="1" applyFont="1" applyBorder="1" applyAlignment="1" applyProtection="1">
      <alignment horizontal="right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169" fontId="5" fillId="0" borderId="19" xfId="1" applyNumberFormat="1" applyFont="1" applyBorder="1" applyAlignment="1" applyProtection="1">
      <alignment horizontal="center" vertical="center"/>
      <protection locked="0"/>
    </xf>
    <xf numFmtId="1" fontId="3" fillId="0" borderId="19" xfId="1" applyNumberFormat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vertical="center"/>
      <protection locked="0"/>
    </xf>
    <xf numFmtId="2" fontId="5" fillId="0" borderId="19" xfId="1" quotePrefix="1" applyNumberFormat="1" applyFont="1" applyBorder="1" applyAlignment="1" applyProtection="1">
      <alignment horizontal="right" vertical="center"/>
      <protection locked="0"/>
    </xf>
    <xf numFmtId="0" fontId="5" fillId="0" borderId="18" xfId="1" quotePrefix="1" applyFont="1" applyBorder="1" applyAlignment="1" applyProtection="1">
      <alignment horizontal="right"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1" fontId="30" fillId="5" borderId="0" xfId="0" applyNumberFormat="1" applyFont="1" applyFill="1" applyAlignment="1">
      <alignment horizontal="center"/>
    </xf>
    <xf numFmtId="0" fontId="30" fillId="5" borderId="0" xfId="0" applyFont="1" applyFill="1"/>
    <xf numFmtId="1" fontId="31" fillId="5" borderId="0" xfId="0" applyNumberFormat="1" applyFont="1" applyFill="1" applyAlignment="1">
      <alignment horizontal="right"/>
    </xf>
    <xf numFmtId="1" fontId="0" fillId="0" borderId="0" xfId="0" applyNumberFormat="1"/>
    <xf numFmtId="0" fontId="0" fillId="0" borderId="0" xfId="0" applyFill="1"/>
    <xf numFmtId="171" fontId="0" fillId="0" borderId="0" xfId="0" applyNumberFormat="1"/>
    <xf numFmtId="1" fontId="21" fillId="0" borderId="0" xfId="0" applyNumberFormat="1" applyFont="1" applyBorder="1" applyAlignment="1">
      <alignment horizontal="right"/>
    </xf>
    <xf numFmtId="166" fontId="4" fillId="0" borderId="19" xfId="1" applyNumberFormat="1" applyFont="1" applyBorder="1" applyAlignment="1" applyProtection="1">
      <alignment horizontal="center" vertical="center"/>
      <protection locked="0"/>
    </xf>
    <xf numFmtId="166" fontId="4" fillId="0" borderId="24" xfId="1" applyNumberFormat="1" applyFont="1" applyBorder="1" applyAlignment="1" applyProtection="1">
      <alignment horizontal="center" vertical="center"/>
      <protection locked="0"/>
    </xf>
    <xf numFmtId="166" fontId="4" fillId="0" borderId="22" xfId="1" applyNumberFormat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171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20" xfId="1" quotePrefix="1" applyNumberFormat="1" applyFont="1" applyBorder="1" applyAlignment="1" applyProtection="1">
      <alignment horizontal="center" vertical="center"/>
      <protection locked="0"/>
    </xf>
    <xf numFmtId="171" fontId="4" fillId="0" borderId="13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5" fillId="0" borderId="11" xfId="0" applyFont="1" applyBorder="1" applyAlignment="1" applyProtection="1">
      <alignment horizontal="left" vertical="center"/>
      <protection locked="0"/>
    </xf>
    <xf numFmtId="0" fontId="33" fillId="0" borderId="19" xfId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>
      <alignment horizontal="left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169" fontId="5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>
      <alignment horizontal="right"/>
    </xf>
    <xf numFmtId="1" fontId="5" fillId="0" borderId="0" xfId="0" applyNumberFormat="1" applyFont="1" applyAlignment="1" applyProtection="1">
      <alignment horizontal="center"/>
      <protection locked="0"/>
    </xf>
    <xf numFmtId="17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>
      <alignment horizontal="center" vertical="center"/>
    </xf>
    <xf numFmtId="171" fontId="4" fillId="0" borderId="15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 locked="0"/>
    </xf>
    <xf numFmtId="169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71" fontId="5" fillId="0" borderId="1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17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29" fillId="5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horizontal="center"/>
    </xf>
    <xf numFmtId="169" fontId="20" fillId="4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34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5454" name="Picture 192">
          <a:extLst>
            <a:ext uri="{FF2B5EF4-FFF2-40B4-BE49-F238E27FC236}">
              <a16:creationId xmlns:a16="http://schemas.microsoft.com/office/drawing/2014/main" xmlns="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7500" name="Picture 192">
          <a:extLst>
            <a:ext uri="{FF2B5EF4-FFF2-40B4-BE49-F238E27FC236}">
              <a16:creationId xmlns:a16="http://schemas.microsoft.com/office/drawing/2014/main" xmlns="" id="{00000000-0008-0000-0900-00005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8517" name="Picture 192">
          <a:extLst>
            <a:ext uri="{FF2B5EF4-FFF2-40B4-BE49-F238E27FC236}">
              <a16:creationId xmlns:a16="http://schemas.microsoft.com/office/drawing/2014/main" xmlns="" id="{00000000-0008-0000-0A00-00005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6248" name="Picture 192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8291" name="Picture 192">
          <a:extLst>
            <a:ext uri="{FF2B5EF4-FFF2-40B4-BE49-F238E27FC236}">
              <a16:creationId xmlns:a16="http://schemas.microsoft.com/office/drawing/2014/main" xmlns="" id="{00000000-0008-0000-02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9314" name="Picture 192">
          <a:extLst>
            <a:ext uri="{FF2B5EF4-FFF2-40B4-BE49-F238E27FC236}">
              <a16:creationId xmlns:a16="http://schemas.microsoft.com/office/drawing/2014/main" xmlns="" id="{00000000-0008-0000-03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0337" name="Picture 192">
          <a:extLst>
            <a:ext uri="{FF2B5EF4-FFF2-40B4-BE49-F238E27FC236}">
              <a16:creationId xmlns:a16="http://schemas.microsoft.com/office/drawing/2014/main" xmlns="" id="{00000000-0008-0000-04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1360" name="Picture 192">
          <a:extLst>
            <a:ext uri="{FF2B5EF4-FFF2-40B4-BE49-F238E27FC236}">
              <a16:creationId xmlns:a16="http://schemas.microsoft.com/office/drawing/2014/main" xmlns="" id="{00000000-0008-0000-0500-00006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2385" name="Picture 192">
          <a:extLst>
            <a:ext uri="{FF2B5EF4-FFF2-40B4-BE49-F238E27FC236}">
              <a16:creationId xmlns:a16="http://schemas.microsoft.com/office/drawing/2014/main" xmlns="" id="{00000000-0008-0000-0600-00006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3409" name="Picture 192">
          <a:extLst>
            <a:ext uri="{FF2B5EF4-FFF2-40B4-BE49-F238E27FC236}">
              <a16:creationId xmlns:a16="http://schemas.microsoft.com/office/drawing/2014/main" xmlns="" id="{00000000-0008-0000-07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47625</xdr:rowOff>
    </xdr:from>
    <xdr:to>
      <xdr:col>2</xdr:col>
      <xdr:colOff>57150</xdr:colOff>
      <xdr:row>4</xdr:row>
      <xdr:rowOff>0</xdr:rowOff>
    </xdr:to>
    <xdr:pic>
      <xdr:nvPicPr>
        <xdr:cNvPr id="16476" name="Picture 192">
          <a:extLst>
            <a:ext uri="{FF2B5EF4-FFF2-40B4-BE49-F238E27FC236}">
              <a16:creationId xmlns:a16="http://schemas.microsoft.com/office/drawing/2014/main" xmlns="" id="{00000000-0008-0000-0800-00005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 fitToPage="1"/>
  </sheetPr>
  <dimension ref="A1:V39"/>
  <sheetViews>
    <sheetView showGridLines="0" showRowColHeaders="0" showZeros="0" showOutlineSymbols="0" topLeftCell="A2" zoomScale="120" zoomScaleNormal="120" zoomScaleSheetLayoutView="75" zoomScalePageLayoutView="92" workbookViewId="0">
      <selection activeCell="U19" sqref="U19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11.140625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43147</v>
      </c>
      <c r="S5" s="120" t="s">
        <v>9</v>
      </c>
      <c r="T5" s="121">
        <v>1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58</v>
      </c>
      <c r="B9" s="84">
        <v>55.33</v>
      </c>
      <c r="C9" s="85" t="s">
        <v>33</v>
      </c>
      <c r="D9" s="86">
        <v>37315</v>
      </c>
      <c r="E9" s="87"/>
      <c r="F9" s="88" t="s">
        <v>34</v>
      </c>
      <c r="G9" s="88" t="s">
        <v>35</v>
      </c>
      <c r="H9" s="77">
        <v>50</v>
      </c>
      <c r="I9" s="102">
        <v>-52</v>
      </c>
      <c r="J9" s="104">
        <v>-53</v>
      </c>
      <c r="K9" s="103">
        <v>-64</v>
      </c>
      <c r="L9" s="105">
        <v>64</v>
      </c>
      <c r="M9" s="105">
        <v>-69</v>
      </c>
      <c r="N9" s="122">
        <f t="shared" ref="N9:N24" si="0">IF(MAX(H9:J9)&lt;0,0,TRUNC(MAX(H9:J9)/1)*1)</f>
        <v>50</v>
      </c>
      <c r="O9" s="122">
        <f t="shared" ref="O9:O24" si="1">IF(MAX(K9:M9)&lt;0,0,TRUNC(MAX(K9:M9)/1)*1)</f>
        <v>64</v>
      </c>
      <c r="P9" s="122">
        <f t="shared" ref="P9:P24" si="2">IF(N9=0,0,IF(O9=0,0,SUM(N9:O9)))</f>
        <v>114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162.58202327692808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7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1.4261580989204217</v>
      </c>
      <c r="V9" s="75">
        <f>R5</f>
        <v>43147</v>
      </c>
    </row>
    <row r="10" spans="1:22" s="13" customFormat="1" ht="20.100000000000001" customHeight="1" x14ac:dyDescent="0.2">
      <c r="A10" s="79">
        <v>58</v>
      </c>
      <c r="B10" s="84">
        <v>56.49</v>
      </c>
      <c r="C10" s="85" t="s">
        <v>37</v>
      </c>
      <c r="D10" s="86">
        <v>32270</v>
      </c>
      <c r="E10" s="87"/>
      <c r="F10" s="88" t="s">
        <v>38</v>
      </c>
      <c r="G10" s="88" t="s">
        <v>5</v>
      </c>
      <c r="H10" s="77">
        <v>49</v>
      </c>
      <c r="I10" s="102">
        <v>52</v>
      </c>
      <c r="J10" s="104">
        <v>54</v>
      </c>
      <c r="K10" s="103">
        <v>69</v>
      </c>
      <c r="L10" s="105">
        <v>-72</v>
      </c>
      <c r="M10" s="105">
        <v>72</v>
      </c>
      <c r="N10" s="122">
        <f t="shared" si="0"/>
        <v>54</v>
      </c>
      <c r="O10" s="122">
        <f t="shared" si="1"/>
        <v>72</v>
      </c>
      <c r="P10" s="122">
        <f t="shared" si="2"/>
        <v>126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177.14886803137335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6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1.4059433970743918</v>
      </c>
      <c r="V10" s="75">
        <f>R5</f>
        <v>43147</v>
      </c>
    </row>
    <row r="11" spans="1:22" s="13" customFormat="1" ht="20.100000000000001" customHeight="1" x14ac:dyDescent="0.2">
      <c r="A11" s="79">
        <v>63</v>
      </c>
      <c r="B11" s="84">
        <v>61.21</v>
      </c>
      <c r="C11" s="85" t="s">
        <v>37</v>
      </c>
      <c r="D11" s="86">
        <v>35607</v>
      </c>
      <c r="E11" s="87"/>
      <c r="F11" s="88" t="s">
        <v>39</v>
      </c>
      <c r="G11" s="88" t="s">
        <v>40</v>
      </c>
      <c r="H11" s="77">
        <v>53</v>
      </c>
      <c r="I11" s="78">
        <v>-56</v>
      </c>
      <c r="J11" s="78">
        <v>-58</v>
      </c>
      <c r="K11" s="77">
        <v>70</v>
      </c>
      <c r="L11" s="105">
        <v>-74</v>
      </c>
      <c r="M11" s="105">
        <v>-75</v>
      </c>
      <c r="N11" s="122">
        <f t="shared" si="0"/>
        <v>53</v>
      </c>
      <c r="O11" s="122">
        <f t="shared" si="1"/>
        <v>70</v>
      </c>
      <c r="P11" s="122">
        <f t="shared" si="2"/>
        <v>123</v>
      </c>
      <c r="Q11" s="123">
        <f t="shared" si="3"/>
        <v>164.09372351906816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9</v>
      </c>
      <c r="T11" s="114"/>
      <c r="U11" s="125">
        <f t="shared" si="4"/>
        <v>1.3340953131631559</v>
      </c>
      <c r="V11" s="75">
        <f>R5</f>
        <v>43147</v>
      </c>
    </row>
    <row r="12" spans="1:22" s="13" customFormat="1" ht="20.100000000000001" customHeight="1" x14ac:dyDescent="0.2">
      <c r="A12" s="79">
        <v>63</v>
      </c>
      <c r="B12" s="84">
        <v>61.12</v>
      </c>
      <c r="C12" s="85" t="s">
        <v>37</v>
      </c>
      <c r="D12" s="86">
        <v>32027</v>
      </c>
      <c r="E12" s="87"/>
      <c r="F12" s="88" t="s">
        <v>41</v>
      </c>
      <c r="G12" s="88" t="s">
        <v>42</v>
      </c>
      <c r="H12" s="77">
        <v>53</v>
      </c>
      <c r="I12" s="78">
        <v>55</v>
      </c>
      <c r="J12" s="78">
        <v>57</v>
      </c>
      <c r="K12" s="77">
        <v>72</v>
      </c>
      <c r="L12" s="105">
        <v>75</v>
      </c>
      <c r="M12" s="105">
        <v>-78</v>
      </c>
      <c r="N12" s="122">
        <f t="shared" si="0"/>
        <v>57</v>
      </c>
      <c r="O12" s="122">
        <f t="shared" si="1"/>
        <v>75</v>
      </c>
      <c r="P12" s="122">
        <f t="shared" si="2"/>
        <v>132</v>
      </c>
      <c r="Q12" s="123">
        <f t="shared" si="3"/>
        <v>176.26308976434214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8</v>
      </c>
      <c r="T12" s="114" t="s">
        <v>36</v>
      </c>
      <c r="U12" s="125">
        <f t="shared" si="4"/>
        <v>1.3353264376086527</v>
      </c>
      <c r="V12" s="75">
        <f>R5</f>
        <v>43147</v>
      </c>
    </row>
    <row r="13" spans="1:22" s="13" customFormat="1" ht="20.100000000000001" customHeight="1" x14ac:dyDescent="0.2">
      <c r="A13" s="79">
        <v>63</v>
      </c>
      <c r="B13" s="84">
        <v>62.71</v>
      </c>
      <c r="C13" s="85" t="s">
        <v>37</v>
      </c>
      <c r="D13" s="86">
        <v>33356</v>
      </c>
      <c r="E13" s="87"/>
      <c r="F13" s="88" t="s">
        <v>43</v>
      </c>
      <c r="G13" s="88" t="s">
        <v>44</v>
      </c>
      <c r="H13" s="77">
        <v>-60</v>
      </c>
      <c r="I13" s="78">
        <v>-60</v>
      </c>
      <c r="J13" s="78">
        <v>-60</v>
      </c>
      <c r="K13" s="106" t="s">
        <v>45</v>
      </c>
      <c r="L13" s="107" t="s">
        <v>45</v>
      </c>
      <c r="M13" s="107" t="s">
        <v>45</v>
      </c>
      <c r="N13" s="122">
        <f t="shared" si="0"/>
        <v>0</v>
      </c>
      <c r="O13" s="122">
        <f t="shared" si="1"/>
        <v>0</v>
      </c>
      <c r="P13" s="122">
        <f t="shared" si="2"/>
        <v>0</v>
      </c>
      <c r="Q13" s="123">
        <f t="shared" si="3"/>
        <v>0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 t="s">
        <v>36</v>
      </c>
      <c r="T13" s="114" t="s">
        <v>36</v>
      </c>
      <c r="U13" s="125">
        <f t="shared" si="4"/>
        <v>1.314279096741733</v>
      </c>
      <c r="V13" s="75">
        <f>R5</f>
        <v>43147</v>
      </c>
    </row>
    <row r="14" spans="1:22" s="13" customFormat="1" ht="20.100000000000001" customHeight="1" x14ac:dyDescent="0.2">
      <c r="A14" s="79">
        <v>69</v>
      </c>
      <c r="B14" s="84">
        <v>67</v>
      </c>
      <c r="C14" s="85" t="s">
        <v>37</v>
      </c>
      <c r="D14" s="86">
        <v>33506</v>
      </c>
      <c r="E14" s="87"/>
      <c r="F14" s="88" t="s">
        <v>46</v>
      </c>
      <c r="G14" s="88" t="s">
        <v>47</v>
      </c>
      <c r="H14" s="99">
        <v>50</v>
      </c>
      <c r="I14" s="100">
        <v>53</v>
      </c>
      <c r="J14" s="78">
        <v>-57</v>
      </c>
      <c r="K14" s="99">
        <v>70</v>
      </c>
      <c r="L14" s="105">
        <v>74</v>
      </c>
      <c r="M14" s="105">
        <v>77</v>
      </c>
      <c r="N14" s="122">
        <f t="shared" si="0"/>
        <v>53</v>
      </c>
      <c r="O14" s="122">
        <f t="shared" si="1"/>
        <v>77</v>
      </c>
      <c r="P14" s="122">
        <f t="shared" si="2"/>
        <v>130</v>
      </c>
      <c r="Q14" s="123">
        <f t="shared" si="3"/>
        <v>164.34292176524187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>
        <v>10</v>
      </c>
      <c r="T14" s="114" t="s">
        <v>36</v>
      </c>
      <c r="U14" s="125">
        <f t="shared" si="4"/>
        <v>1.2641763212710913</v>
      </c>
      <c r="V14" s="75">
        <f>R5</f>
        <v>43147</v>
      </c>
    </row>
    <row r="15" spans="1:22" s="13" customFormat="1" ht="20.100000000000001" customHeight="1" x14ac:dyDescent="0.2">
      <c r="A15" s="79">
        <v>69</v>
      </c>
      <c r="B15" s="84">
        <v>68.33</v>
      </c>
      <c r="C15" s="85" t="s">
        <v>37</v>
      </c>
      <c r="D15" s="86">
        <v>35357</v>
      </c>
      <c r="E15" s="87"/>
      <c r="F15" s="88" t="s">
        <v>48</v>
      </c>
      <c r="G15" s="88" t="s">
        <v>44</v>
      </c>
      <c r="H15" s="99">
        <v>58</v>
      </c>
      <c r="I15" s="78">
        <v>-62</v>
      </c>
      <c r="J15" s="78">
        <v>-62</v>
      </c>
      <c r="K15" s="77">
        <v>72</v>
      </c>
      <c r="L15" s="105">
        <v>-76</v>
      </c>
      <c r="M15" s="105">
        <v>76</v>
      </c>
      <c r="N15" s="122">
        <f t="shared" si="0"/>
        <v>58</v>
      </c>
      <c r="O15" s="122">
        <f t="shared" si="1"/>
        <v>76</v>
      </c>
      <c r="P15" s="122">
        <f t="shared" si="2"/>
        <v>134</v>
      </c>
      <c r="Q15" s="123">
        <f t="shared" si="3"/>
        <v>167.55121151112866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9</v>
      </c>
      <c r="T15" s="114"/>
      <c r="U15" s="125">
        <f t="shared" si="4"/>
        <v>1.2503821754561839</v>
      </c>
      <c r="V15" s="75">
        <f>R5</f>
        <v>43147</v>
      </c>
    </row>
    <row r="16" spans="1:22" s="13" customFormat="1" ht="20.100000000000001" customHeight="1" x14ac:dyDescent="0.2">
      <c r="A16" s="79">
        <v>69</v>
      </c>
      <c r="B16" s="84">
        <v>66.78</v>
      </c>
      <c r="C16" s="85" t="s">
        <v>37</v>
      </c>
      <c r="D16" s="86">
        <v>33103</v>
      </c>
      <c r="E16" s="87"/>
      <c r="F16" s="88" t="s">
        <v>49</v>
      </c>
      <c r="G16" s="88" t="s">
        <v>47</v>
      </c>
      <c r="H16" s="99">
        <v>-58</v>
      </c>
      <c r="I16" s="100">
        <v>-58</v>
      </c>
      <c r="J16" s="78">
        <v>-58</v>
      </c>
      <c r="K16" s="99">
        <v>68</v>
      </c>
      <c r="L16" s="105">
        <v>71</v>
      </c>
      <c r="M16" s="105">
        <v>74</v>
      </c>
      <c r="N16" s="122">
        <f t="shared" si="0"/>
        <v>0</v>
      </c>
      <c r="O16" s="122">
        <f t="shared" si="1"/>
        <v>74</v>
      </c>
      <c r="P16" s="122">
        <f t="shared" si="2"/>
        <v>0</v>
      </c>
      <c r="Q16" s="123">
        <f t="shared" si="3"/>
        <v>0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/>
      <c r="T16" s="114"/>
      <c r="U16" s="125">
        <f t="shared" si="4"/>
        <v>1.2665317632969622</v>
      </c>
      <c r="V16" s="75">
        <f>R5</f>
        <v>43147</v>
      </c>
    </row>
    <row r="17" spans="1:22" s="13" customFormat="1" ht="20.100000000000001" customHeight="1" x14ac:dyDescent="0.2">
      <c r="A17" s="79">
        <v>69</v>
      </c>
      <c r="B17" s="84">
        <v>65.13</v>
      </c>
      <c r="C17" s="85" t="s">
        <v>37</v>
      </c>
      <c r="D17" s="86">
        <v>33166</v>
      </c>
      <c r="E17" s="87"/>
      <c r="F17" s="88" t="s">
        <v>50</v>
      </c>
      <c r="G17" s="88" t="s">
        <v>51</v>
      </c>
      <c r="H17" s="99">
        <v>-63</v>
      </c>
      <c r="I17" s="78">
        <v>65</v>
      </c>
      <c r="J17" s="78">
        <v>68</v>
      </c>
      <c r="K17" s="77">
        <v>80</v>
      </c>
      <c r="L17" s="105">
        <v>-83</v>
      </c>
      <c r="M17" s="105">
        <v>84</v>
      </c>
      <c r="N17" s="122">
        <f t="shared" si="0"/>
        <v>68</v>
      </c>
      <c r="O17" s="122">
        <f t="shared" si="1"/>
        <v>84</v>
      </c>
      <c r="P17" s="122">
        <f t="shared" si="2"/>
        <v>152</v>
      </c>
      <c r="Q17" s="123">
        <f t="shared" si="3"/>
        <v>195.30522316914247</v>
      </c>
      <c r="R17" s="123" t="str">
        <f>IF(OR(D17="",B17="",V17=""),0,IF(OR(C17="UM",C17="JM",C17="SM",C17="UK",C17="JK",C17="SK"),"",Q17*(IF(ABS(1900-YEAR((V17+1)-D17))&lt;29,0,(VLOOKUP((YEAR(V17)-YEAR(D17)),'Meltzer-Malone'!$A$3:$B$63,2))))))</f>
        <v/>
      </c>
      <c r="S17" s="114">
        <v>5</v>
      </c>
      <c r="T17" s="114"/>
      <c r="U17" s="125">
        <f t="shared" si="4"/>
        <v>1.2849027840075162</v>
      </c>
      <c r="V17" s="75">
        <f>R5</f>
        <v>43147</v>
      </c>
    </row>
    <row r="18" spans="1:22" s="13" customFormat="1" ht="20.100000000000001" customHeight="1" x14ac:dyDescent="0.2">
      <c r="A18" s="79"/>
      <c r="B18" s="84"/>
      <c r="C18" s="85"/>
      <c r="D18" s="86"/>
      <c r="E18" s="87"/>
      <c r="F18" s="88"/>
      <c r="G18" s="88"/>
      <c r="H18" s="126"/>
      <c r="I18" s="105"/>
      <c r="J18" s="105"/>
      <c r="K18" s="126"/>
      <c r="L18" s="105"/>
      <c r="M18" s="105"/>
      <c r="N18" s="122">
        <f t="shared" si="0"/>
        <v>0</v>
      </c>
      <c r="O18" s="122">
        <f t="shared" si="1"/>
        <v>0</v>
      </c>
      <c r="P18" s="122">
        <f t="shared" si="2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43147</v>
      </c>
    </row>
    <row r="19" spans="1:22" s="13" customFormat="1" ht="20.100000000000001" customHeight="1" x14ac:dyDescent="0.2">
      <c r="A19" s="73"/>
      <c r="B19" s="127"/>
      <c r="C19" s="74"/>
      <c r="D19" s="128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0"/>
        <v>0</v>
      </c>
      <c r="O19" s="122">
        <f t="shared" si="1"/>
        <v>0</v>
      </c>
      <c r="P19" s="122">
        <f t="shared" si="2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43147</v>
      </c>
    </row>
    <row r="20" spans="1:22" s="13" customFormat="1" ht="20.100000000000001" customHeight="1" x14ac:dyDescent="0.2">
      <c r="A20" s="73"/>
      <c r="B20" s="127"/>
      <c r="C20" s="74"/>
      <c r="D20" s="128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0"/>
        <v>0</v>
      </c>
      <c r="O20" s="122">
        <f t="shared" si="1"/>
        <v>0</v>
      </c>
      <c r="P20" s="122">
        <f t="shared" si="2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43147</v>
      </c>
    </row>
    <row r="21" spans="1:22" s="13" customFormat="1" ht="20.100000000000001" customHeight="1" x14ac:dyDescent="0.2">
      <c r="A21" s="73"/>
      <c r="B21" s="127"/>
      <c r="C21" s="74"/>
      <c r="D21" s="128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0"/>
        <v>0</v>
      </c>
      <c r="O21" s="122">
        <f t="shared" si="1"/>
        <v>0</v>
      </c>
      <c r="P21" s="122">
        <f t="shared" si="2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43147</v>
      </c>
    </row>
    <row r="22" spans="1:22" s="13" customFormat="1" ht="20.100000000000001" customHeight="1" x14ac:dyDescent="0.2">
      <c r="A22" s="73"/>
      <c r="B22" s="127"/>
      <c r="C22" s="74"/>
      <c r="D22" s="128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0"/>
        <v>0</v>
      </c>
      <c r="O22" s="122">
        <f t="shared" si="1"/>
        <v>0</v>
      </c>
      <c r="P22" s="122">
        <f t="shared" si="2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43147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0"/>
        <v>0</v>
      </c>
      <c r="O23" s="122">
        <f t="shared" si="1"/>
        <v>0</v>
      </c>
      <c r="P23" s="122">
        <f t="shared" si="2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43147</v>
      </c>
    </row>
    <row r="24" spans="1:22" s="13" customFormat="1" ht="20.100000000000001" customHeight="1" x14ac:dyDescent="0.2">
      <c r="A24" s="73"/>
      <c r="B24" s="127"/>
      <c r="C24" s="74"/>
      <c r="D24" s="128"/>
      <c r="E24" s="129"/>
      <c r="F24" s="109"/>
      <c r="G24" s="109"/>
      <c r="H24" s="126"/>
      <c r="I24" s="105"/>
      <c r="J24" s="105"/>
      <c r="K24" s="126"/>
      <c r="L24" s="105"/>
      <c r="M24" s="105"/>
      <c r="N24" s="122">
        <f t="shared" si="0"/>
        <v>0</v>
      </c>
      <c r="O24" s="122">
        <f t="shared" si="1"/>
        <v>0</v>
      </c>
      <c r="P24" s="130">
        <f t="shared" si="2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43147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76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54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145"/>
      <c r="D28" s="145"/>
      <c r="E28" s="145"/>
      <c r="F28" s="145"/>
      <c r="G28" s="51" t="s">
        <v>36</v>
      </c>
      <c r="H28" s="108">
        <v>2</v>
      </c>
      <c r="I28" s="139" t="s">
        <v>55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58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0"/>
      <c r="D32" s="41"/>
      <c r="E32" s="41"/>
      <c r="F32" s="42"/>
      <c r="G32" s="55" t="s">
        <v>62</v>
      </c>
      <c r="H32" s="139" t="s">
        <v>63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67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69</v>
      </c>
      <c r="D35" s="139"/>
      <c r="E35" s="139"/>
      <c r="F35" s="139"/>
      <c r="G35" s="55" t="s">
        <v>70</v>
      </c>
      <c r="H35" s="139" t="s">
        <v>36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28:F28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12 H14:M20 L13:M13 H22:M23 L21:M21 L24:M24">
    <cfRule type="cellIs" dxfId="33" priority="7" stopIfTrue="1" operator="between">
      <formula>1</formula>
      <formula>300</formula>
    </cfRule>
    <cfRule type="cellIs" dxfId="32" priority="8" stopIfTrue="1" operator="lessThanOrEqual">
      <formula>0</formula>
    </cfRule>
  </conditionalFormatting>
  <conditionalFormatting sqref="H13:K13">
    <cfRule type="cellIs" dxfId="31" priority="5" stopIfTrue="1" operator="between">
      <formula>1</formula>
      <formula>300</formula>
    </cfRule>
    <cfRule type="cellIs" dxfId="30" priority="6" stopIfTrue="1" operator="lessThanOrEqual">
      <formula>0</formula>
    </cfRule>
  </conditionalFormatting>
  <conditionalFormatting sqref="H21:K21">
    <cfRule type="cellIs" dxfId="29" priority="3" stopIfTrue="1" operator="between">
      <formula>1</formula>
      <formula>300</formula>
    </cfRule>
    <cfRule type="cellIs" dxfId="28" priority="4" stopIfTrue="1" operator="lessThanOrEqual">
      <formula>0</formula>
    </cfRule>
  </conditionalFormatting>
  <conditionalFormatting sqref="H24:K24">
    <cfRule type="cellIs" dxfId="27" priority="1" stopIfTrue="1" operator="between">
      <formula>1</formula>
      <formula>300</formula>
    </cfRule>
    <cfRule type="cellIs" dxfId="26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V39"/>
  <sheetViews>
    <sheetView showGridLines="0" showRowColHeaders="0" showZeros="0" showOutlineSymbols="0" topLeftCell="A7" zoomScale="120" zoomScaleNormal="120" zoomScaleSheetLayoutView="75" zoomScalePageLayoutView="92" workbookViewId="0">
      <selection activeCell="H21" sqref="H21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43149</v>
      </c>
      <c r="S5" s="120" t="s">
        <v>9</v>
      </c>
      <c r="T5" s="121">
        <v>10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/>
      <c r="B9" s="84"/>
      <c r="C9" s="85"/>
      <c r="D9" s="86"/>
      <c r="E9" s="87"/>
      <c r="F9" s="88"/>
      <c r="G9" s="88"/>
      <c r="H9" s="99"/>
      <c r="I9" s="100"/>
      <c r="J9" s="78"/>
      <c r="K9" s="99"/>
      <c r="L9" s="105"/>
      <c r="M9" s="105"/>
      <c r="N9" s="122">
        <f t="shared" ref="N9:N24" si="0">IF(MAX(H9:J9)&lt;0,0,TRUNC(MAX(H9:J9)/1)*1)</f>
        <v>0</v>
      </c>
      <c r="O9" s="122">
        <f t="shared" ref="O9:O24" si="1">IF(MAX(K9:M9)&lt;0,0,TRUNC(MAX(K9:M9)/1)*1)</f>
        <v>0</v>
      </c>
      <c r="P9" s="122">
        <f t="shared" ref="P9:P24" si="2">IF(N9=0,0,IF(O9=0,0,SUM(N9:O9)))</f>
        <v>0</v>
      </c>
      <c r="Q9" s="123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123">
        <f>IF(OR(D9="",B9="",V9=""),0,IF(OR(C9="UM",C9="JM",C9="SM",C9="UK",C9="JK",C9="SK"),"",Q9*(IF(ABS(1900-YEAR((V9+1)-D9))&lt;29,0,(VLOOKUP((YEAR(V9)-YEAR(D9)),'Meltzer-Malone'!$A$3:$B$63,2))))))</f>
        <v>0</v>
      </c>
      <c r="S9" s="124" t="s">
        <v>36</v>
      </c>
      <c r="T9" s="124" t="s">
        <v>36</v>
      </c>
      <c r="U9" s="125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/>
      </c>
      <c r="V9" s="75">
        <f>R5</f>
        <v>43149</v>
      </c>
    </row>
    <row r="10" spans="1:22" s="13" customFormat="1" ht="20.100000000000001" customHeight="1" x14ac:dyDescent="0.2">
      <c r="A10" s="90"/>
      <c r="B10" s="84"/>
      <c r="C10" s="85"/>
      <c r="D10" s="86"/>
      <c r="E10" s="87"/>
      <c r="F10" s="88"/>
      <c r="G10" s="88"/>
      <c r="H10" s="77"/>
      <c r="I10" s="78"/>
      <c r="J10" s="78"/>
      <c r="K10" s="77"/>
      <c r="L10" s="105"/>
      <c r="M10" s="105"/>
      <c r="N10" s="122">
        <f t="shared" si="0"/>
        <v>0</v>
      </c>
      <c r="O10" s="122">
        <f t="shared" si="1"/>
        <v>0</v>
      </c>
      <c r="P10" s="122">
        <f t="shared" si="2"/>
        <v>0</v>
      </c>
      <c r="Q10" s="123" t="str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123">
        <f>IF(OR(D10="",B10="",V10=""),0,IF(OR(C10="UM",C10="JM",C10="SM",C10="UK",C10="JK",C10="SK"),"",Q10*(IF(ABS(1900-YEAR((V10+1)-D10))&lt;29,0,(VLOOKUP((YEAR(V10)-YEAR(D10)),'Meltzer-Malone'!$A$3:$B$63,2))))))</f>
        <v>0</v>
      </c>
      <c r="S10" s="114"/>
      <c r="T10" s="114"/>
      <c r="U10" s="125" t="str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/>
      </c>
      <c r="V10" s="75">
        <f>R5</f>
        <v>43149</v>
      </c>
    </row>
    <row r="11" spans="1:22" s="13" customFormat="1" ht="20.100000000000001" customHeight="1" x14ac:dyDescent="0.2">
      <c r="A11" s="79"/>
      <c r="B11" s="84"/>
      <c r="C11" s="85"/>
      <c r="D11" s="86"/>
      <c r="E11" s="87"/>
      <c r="F11" s="88"/>
      <c r="G11" s="88"/>
      <c r="H11" s="99"/>
      <c r="I11" s="78"/>
      <c r="J11" s="78"/>
      <c r="K11" s="77"/>
      <c r="L11" s="105"/>
      <c r="M11" s="105"/>
      <c r="N11" s="122">
        <f t="shared" si="0"/>
        <v>0</v>
      </c>
      <c r="O11" s="122">
        <f t="shared" si="1"/>
        <v>0</v>
      </c>
      <c r="P11" s="122">
        <f t="shared" si="2"/>
        <v>0</v>
      </c>
      <c r="Q11" s="123" t="str">
        <f t="shared" si="3"/>
        <v/>
      </c>
      <c r="R11" s="123">
        <f>IF(OR(D11="",B11="",V11=""),0,IF(OR(C11="UM",C11="JM",C11="SM",C11="UK",C11="JK",C11="SK"),"",Q11*(IF(ABS(1900-YEAR((V11+1)-D11))&lt;29,0,(VLOOKUP((YEAR(V11)-YEAR(D11)),'Meltzer-Malone'!$A$3:$B$63,2))))))</f>
        <v>0</v>
      </c>
      <c r="S11" s="114"/>
      <c r="T11" s="114"/>
      <c r="U11" s="125" t="str">
        <f t="shared" si="4"/>
        <v/>
      </c>
      <c r="V11" s="75">
        <f>R5</f>
        <v>43149</v>
      </c>
    </row>
    <row r="12" spans="1:22" s="13" customFormat="1" ht="20.100000000000001" customHeight="1" x14ac:dyDescent="0.2">
      <c r="A12" s="79"/>
      <c r="B12" s="84"/>
      <c r="C12" s="85"/>
      <c r="D12" s="86"/>
      <c r="E12" s="87"/>
      <c r="F12" s="88"/>
      <c r="G12" s="88"/>
      <c r="H12" s="77"/>
      <c r="I12" s="78"/>
      <c r="J12" s="78"/>
      <c r="K12" s="77"/>
      <c r="L12" s="105"/>
      <c r="M12" s="105"/>
      <c r="N12" s="122">
        <f t="shared" si="0"/>
        <v>0</v>
      </c>
      <c r="O12" s="122">
        <f t="shared" si="1"/>
        <v>0</v>
      </c>
      <c r="P12" s="122">
        <f t="shared" si="2"/>
        <v>0</v>
      </c>
      <c r="Q12" s="123" t="str">
        <f t="shared" si="3"/>
        <v/>
      </c>
      <c r="R12" s="123">
        <f>IF(OR(D12="",B12="",V12=""),0,IF(OR(C12="UM",C12="JM",C12="SM",C12="UK",C12="JK",C12="SK"),"",Q12*(IF(ABS(1900-YEAR((V12+1)-D12))&lt;29,0,(VLOOKUP((YEAR(V12)-YEAR(D12)),'Meltzer-Malone'!$A$3:$B$63,2))))))</f>
        <v>0</v>
      </c>
      <c r="S12" s="114" t="s">
        <v>36</v>
      </c>
      <c r="T12" s="114" t="s">
        <v>36</v>
      </c>
      <c r="U12" s="125" t="str">
        <f t="shared" si="4"/>
        <v/>
      </c>
      <c r="V12" s="75">
        <f>R5</f>
        <v>43149</v>
      </c>
    </row>
    <row r="13" spans="1:22" s="13" customFormat="1" ht="20.100000000000001" customHeight="1" x14ac:dyDescent="0.2">
      <c r="A13" s="79"/>
      <c r="B13" s="84"/>
      <c r="C13" s="85"/>
      <c r="D13" s="86"/>
      <c r="E13" s="87"/>
      <c r="F13" s="88"/>
      <c r="G13" s="88"/>
      <c r="H13" s="99"/>
      <c r="I13" s="100"/>
      <c r="J13" s="78"/>
      <c r="K13" s="99"/>
      <c r="L13" s="105"/>
      <c r="M13" s="105"/>
      <c r="N13" s="122">
        <f t="shared" si="0"/>
        <v>0</v>
      </c>
      <c r="O13" s="122">
        <f t="shared" si="1"/>
        <v>0</v>
      </c>
      <c r="P13" s="122">
        <f t="shared" si="2"/>
        <v>0</v>
      </c>
      <c r="Q13" s="123" t="str">
        <f t="shared" si="3"/>
        <v/>
      </c>
      <c r="R13" s="123">
        <f>IF(OR(D13="",B13="",V13=""),0,IF(OR(C13="UM",C13="JM",C13="SM",C13="UK",C13="JK",C13="SK"),"",Q13*(IF(ABS(1900-YEAR((V13+1)-D13))&lt;29,0,(VLOOKUP((YEAR(V13)-YEAR(D13)),'Meltzer-Malone'!$A$3:$B$63,2))))))</f>
        <v>0</v>
      </c>
      <c r="S13" s="114" t="s">
        <v>36</v>
      </c>
      <c r="T13" s="114" t="s">
        <v>36</v>
      </c>
      <c r="U13" s="125" t="str">
        <f t="shared" si="4"/>
        <v/>
      </c>
      <c r="V13" s="75">
        <f>R5</f>
        <v>43149</v>
      </c>
    </row>
    <row r="14" spans="1:22" s="13" customFormat="1" ht="20.100000000000001" customHeight="1" x14ac:dyDescent="0.2">
      <c r="A14" s="79"/>
      <c r="B14" s="84"/>
      <c r="C14" s="85"/>
      <c r="D14" s="86"/>
      <c r="E14" s="87"/>
      <c r="F14" s="88"/>
      <c r="G14" s="88"/>
      <c r="H14" s="77"/>
      <c r="I14" s="78"/>
      <c r="J14" s="78"/>
      <c r="K14" s="77"/>
      <c r="L14" s="105"/>
      <c r="M14" s="105"/>
      <c r="N14" s="122">
        <f t="shared" si="0"/>
        <v>0</v>
      </c>
      <c r="O14" s="122">
        <f t="shared" si="1"/>
        <v>0</v>
      </c>
      <c r="P14" s="122">
        <f t="shared" si="2"/>
        <v>0</v>
      </c>
      <c r="Q14" s="123" t="str">
        <f t="shared" si="3"/>
        <v/>
      </c>
      <c r="R14" s="123">
        <f>IF(OR(D14="",B14="",V14=""),0,IF(OR(C14="UM",C14="JM",C14="SM",C14="UK",C14="JK",C14="SK"),"",Q14*(IF(ABS(1900-YEAR((V14+1)-D14))&lt;29,0,(VLOOKUP((YEAR(V14)-YEAR(D14)),'Meltzer-Malone'!$A$3:$B$63,2))))))</f>
        <v>0</v>
      </c>
      <c r="S14" s="114" t="s">
        <v>36</v>
      </c>
      <c r="T14" s="114" t="s">
        <v>36</v>
      </c>
      <c r="U14" s="125" t="str">
        <f t="shared" si="4"/>
        <v/>
      </c>
      <c r="V14" s="75">
        <f>R5</f>
        <v>43149</v>
      </c>
    </row>
    <row r="15" spans="1:22" s="13" customFormat="1" ht="20.100000000000001" customHeight="1" x14ac:dyDescent="0.2">
      <c r="A15" s="79"/>
      <c r="B15" s="84"/>
      <c r="C15" s="85"/>
      <c r="D15" s="86"/>
      <c r="E15" s="87"/>
      <c r="F15" s="88"/>
      <c r="G15" s="88"/>
      <c r="H15" s="77"/>
      <c r="I15" s="78"/>
      <c r="J15" s="78"/>
      <c r="K15" s="77"/>
      <c r="L15" s="105"/>
      <c r="M15" s="105"/>
      <c r="N15" s="122">
        <f t="shared" si="0"/>
        <v>0</v>
      </c>
      <c r="O15" s="122">
        <f t="shared" si="1"/>
        <v>0</v>
      </c>
      <c r="P15" s="122">
        <f t="shared" si="2"/>
        <v>0</v>
      </c>
      <c r="Q15" s="123" t="str">
        <f t="shared" si="3"/>
        <v/>
      </c>
      <c r="R15" s="123">
        <f>IF(OR(D15="",B15="",V15=""),0,IF(OR(C15="UM",C15="JM",C15="SM",C15="UK",C15="JK",C15="SK"),"",Q15*(IF(ABS(1900-YEAR((V15+1)-D15))&lt;29,0,(VLOOKUP((YEAR(V15)-YEAR(D15)),'Meltzer-Malone'!$A$3:$B$63,2))))))</f>
        <v>0</v>
      </c>
      <c r="S15" s="114"/>
      <c r="T15" s="114"/>
      <c r="U15" s="125" t="str">
        <f t="shared" si="4"/>
        <v/>
      </c>
      <c r="V15" s="75">
        <f>R5</f>
        <v>43149</v>
      </c>
    </row>
    <row r="16" spans="1:22" s="13" customFormat="1" ht="20.100000000000001" customHeight="1" x14ac:dyDescent="0.2">
      <c r="A16" s="79"/>
      <c r="B16" s="84"/>
      <c r="C16" s="85"/>
      <c r="D16" s="86"/>
      <c r="E16" s="87"/>
      <c r="F16" s="88"/>
      <c r="G16" s="88"/>
      <c r="H16" s="77"/>
      <c r="I16" s="78"/>
      <c r="J16" s="78"/>
      <c r="K16" s="77"/>
      <c r="L16" s="105"/>
      <c r="M16" s="105"/>
      <c r="N16" s="122">
        <f t="shared" si="0"/>
        <v>0</v>
      </c>
      <c r="O16" s="122">
        <f t="shared" si="1"/>
        <v>0</v>
      </c>
      <c r="P16" s="122">
        <f t="shared" si="2"/>
        <v>0</v>
      </c>
      <c r="Q16" s="123" t="str">
        <f t="shared" si="3"/>
        <v/>
      </c>
      <c r="R16" s="123">
        <f>IF(OR(D16="",B16="",V16=""),0,IF(OR(C16="UM",C16="JM",C16="SM",C16="UK",C16="JK",C16="SK"),"",Q16*(IF(ABS(1900-YEAR((V16+1)-D16))&lt;29,0,(VLOOKUP((YEAR(V16)-YEAR(D16)),'Meltzer-Malone'!$A$3:$B$63,2))))))</f>
        <v>0</v>
      </c>
      <c r="S16" s="114"/>
      <c r="T16" s="114"/>
      <c r="U16" s="125" t="str">
        <f t="shared" si="4"/>
        <v/>
      </c>
      <c r="V16" s="75">
        <f>R5</f>
        <v>43149</v>
      </c>
    </row>
    <row r="17" spans="1:22" s="13" customFormat="1" ht="20.100000000000001" customHeight="1" x14ac:dyDescent="0.2">
      <c r="A17" s="79"/>
      <c r="B17" s="84"/>
      <c r="C17" s="85"/>
      <c r="D17" s="86"/>
      <c r="E17" s="87"/>
      <c r="F17" s="88"/>
      <c r="G17" s="88"/>
      <c r="H17" s="126"/>
      <c r="I17" s="105"/>
      <c r="J17" s="105"/>
      <c r="K17" s="126"/>
      <c r="L17" s="105"/>
      <c r="M17" s="105"/>
      <c r="N17" s="122">
        <f t="shared" si="0"/>
        <v>0</v>
      </c>
      <c r="O17" s="122">
        <f t="shared" si="1"/>
        <v>0</v>
      </c>
      <c r="P17" s="122">
        <f t="shared" si="2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43149</v>
      </c>
    </row>
    <row r="18" spans="1:22" s="13" customFormat="1" ht="20.100000000000001" customHeight="1" x14ac:dyDescent="0.2">
      <c r="A18" s="79"/>
      <c r="B18" s="89"/>
      <c r="C18" s="85"/>
      <c r="D18" s="86"/>
      <c r="E18" s="87"/>
      <c r="F18" s="88"/>
      <c r="G18" s="88"/>
      <c r="H18" s="126"/>
      <c r="I18" s="105"/>
      <c r="J18" s="105"/>
      <c r="K18" s="126"/>
      <c r="L18" s="105"/>
      <c r="M18" s="105"/>
      <c r="N18" s="122">
        <f t="shared" si="0"/>
        <v>0</v>
      </c>
      <c r="O18" s="122">
        <f t="shared" si="1"/>
        <v>0</v>
      </c>
      <c r="P18" s="122">
        <f t="shared" si="2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43149</v>
      </c>
    </row>
    <row r="19" spans="1:22" s="13" customFormat="1" ht="20.100000000000001" customHeight="1" x14ac:dyDescent="0.2">
      <c r="A19" s="73"/>
      <c r="B19" s="127"/>
      <c r="C19" s="74"/>
      <c r="D19" s="74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0"/>
        <v>0</v>
      </c>
      <c r="O19" s="122">
        <f t="shared" si="1"/>
        <v>0</v>
      </c>
      <c r="P19" s="122">
        <f t="shared" si="2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43149</v>
      </c>
    </row>
    <row r="20" spans="1:22" s="13" customFormat="1" ht="20.100000000000001" customHeight="1" x14ac:dyDescent="0.2">
      <c r="A20" s="73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0"/>
        <v>0</v>
      </c>
      <c r="O20" s="122">
        <f t="shared" si="1"/>
        <v>0</v>
      </c>
      <c r="P20" s="122">
        <f t="shared" si="2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43149</v>
      </c>
    </row>
    <row r="21" spans="1:22" s="13" customFormat="1" ht="20.100000000000001" customHeight="1" x14ac:dyDescent="0.2">
      <c r="A21" s="73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0"/>
        <v>0</v>
      </c>
      <c r="O21" s="122">
        <f t="shared" si="1"/>
        <v>0</v>
      </c>
      <c r="P21" s="122">
        <f t="shared" si="2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43149</v>
      </c>
    </row>
    <row r="22" spans="1:22" s="13" customFormat="1" ht="20.100000000000001" customHeight="1" x14ac:dyDescent="0.2">
      <c r="A22" s="73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0"/>
        <v>0</v>
      </c>
      <c r="O22" s="122">
        <f t="shared" si="1"/>
        <v>0</v>
      </c>
      <c r="P22" s="122">
        <f t="shared" si="2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43149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0"/>
        <v>0</v>
      </c>
      <c r="O23" s="122">
        <f t="shared" si="1"/>
        <v>0</v>
      </c>
      <c r="P23" s="122">
        <f t="shared" si="2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43149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0"/>
        <v>0</v>
      </c>
      <c r="O24" s="122">
        <f t="shared" si="1"/>
        <v>0</v>
      </c>
      <c r="P24" s="130">
        <f t="shared" si="2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43149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25" t="str">
        <f t="shared" ref="U25" si="5">IF(P25="","",IF(B25="","",IF(OR(C25="UK",C25="JK",C25="SK",C25="K1",C25="K2",C25="K3",C25="K4",C25="K5",C25="K6",C25="K7",C25="K8",C25="K9",C25="K10"),IF(B25&gt;148.026,1,IF(B25&lt;28,10^(0.89726074*LOG10(28/148.026)^2),10^(0.89726074*LOG10(B25/148.026)^2))),IF(B25&gt;174.393,1,IF(B25&lt;32,10^(0.794358141*LOG10(32/174.393)^2),10^(0.794358141*LOG10(B25/174.393)^2))))))</f>
        <v/>
      </c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109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55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125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63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174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 t="s">
        <v>69</v>
      </c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horizontalDpi="360" verticalDpi="360" copies="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V39"/>
  <sheetViews>
    <sheetView showGridLines="0" showRowColHeaders="0" showZeros="0" showOutlineSymbols="0" topLeftCell="A10" zoomScale="120" zoomScaleNormal="120" zoomScaleSheetLayoutView="75" zoomScalePageLayoutView="92" workbookViewId="0">
      <selection activeCell="C27" sqref="C27:F27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43149</v>
      </c>
      <c r="S5" s="120" t="s">
        <v>9</v>
      </c>
      <c r="T5" s="121">
        <v>11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/>
      <c r="B9" s="84"/>
      <c r="C9" s="85"/>
      <c r="D9" s="86"/>
      <c r="E9" s="87"/>
      <c r="F9" s="88"/>
      <c r="G9" s="88"/>
      <c r="H9" s="138"/>
      <c r="I9" s="105"/>
      <c r="J9" s="105"/>
      <c r="K9" s="138"/>
      <c r="L9" s="105"/>
      <c r="M9" s="105"/>
      <c r="N9" s="122">
        <f t="shared" ref="N9:N24" si="0">IF(MAX(H9:J9)&lt;0,0,TRUNC(MAX(H9:J9)/1)*1)</f>
        <v>0</v>
      </c>
      <c r="O9" s="122">
        <f t="shared" ref="O9:O24" si="1">IF(MAX(K9:M9)&lt;0,0,TRUNC(MAX(K9:M9)/1)*1)</f>
        <v>0</v>
      </c>
      <c r="P9" s="122">
        <f t="shared" ref="P9:P24" si="2">IF(N9=0,0,IF(O9=0,0,SUM(N9:O9)))</f>
        <v>0</v>
      </c>
      <c r="Q9" s="123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123">
        <f>IF(OR(D9="",B9="",V9=""),0,IF(OR(C9="UM",C9="JM",C9="SM",C9="UK",C9="JK",C9="SK"),"",Q9*(IF(ABS(1900-YEAR((V9+1)-D9))&lt;29,0,(VLOOKUP((YEAR(V9)-YEAR(D9)),'Meltzer-Malone'!$A$3:$B$63,2))))))</f>
        <v>0</v>
      </c>
      <c r="S9" s="124" t="s">
        <v>36</v>
      </c>
      <c r="T9" s="124" t="s">
        <v>36</v>
      </c>
      <c r="U9" s="125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/>
      </c>
      <c r="V9" s="75">
        <f>R5</f>
        <v>43149</v>
      </c>
    </row>
    <row r="10" spans="1:22" s="13" customFormat="1" ht="20.100000000000001" customHeight="1" x14ac:dyDescent="0.2">
      <c r="A10" s="79"/>
      <c r="B10" s="84"/>
      <c r="C10" s="85"/>
      <c r="D10" s="86"/>
      <c r="E10" s="87"/>
      <c r="F10" s="88"/>
      <c r="G10" s="88"/>
      <c r="H10" s="126"/>
      <c r="I10" s="105"/>
      <c r="J10" s="105"/>
      <c r="K10" s="126"/>
      <c r="L10" s="105"/>
      <c r="M10" s="105"/>
      <c r="N10" s="122">
        <f t="shared" si="0"/>
        <v>0</v>
      </c>
      <c r="O10" s="122">
        <f t="shared" si="1"/>
        <v>0</v>
      </c>
      <c r="P10" s="122">
        <f t="shared" si="2"/>
        <v>0</v>
      </c>
      <c r="Q10" s="123" t="str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123">
        <f>IF(OR(D10="",B10="",V10=""),0,IF(OR(C10="UM",C10="JM",C10="SM",C10="UK",C10="JK",C10="SK"),"",Q10*(IF(ABS(1900-YEAR((V10+1)-D10))&lt;29,0,(VLOOKUP((YEAR(V10)-YEAR(D10)),'Meltzer-Malone'!$A$3:$B$63,2))))))</f>
        <v>0</v>
      </c>
      <c r="S10" s="114"/>
      <c r="T10" s="114"/>
      <c r="U10" s="125" t="str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/>
      </c>
      <c r="V10" s="75">
        <f>R5</f>
        <v>43149</v>
      </c>
    </row>
    <row r="11" spans="1:22" s="13" customFormat="1" ht="20.100000000000001" customHeight="1" x14ac:dyDescent="0.2">
      <c r="A11" s="79"/>
      <c r="B11" s="84"/>
      <c r="C11" s="85"/>
      <c r="D11" s="86"/>
      <c r="E11" s="87"/>
      <c r="F11" s="88"/>
      <c r="G11" s="88"/>
      <c r="H11" s="126"/>
      <c r="I11" s="105"/>
      <c r="J11" s="105"/>
      <c r="K11" s="126"/>
      <c r="L11" s="105"/>
      <c r="M11" s="105"/>
      <c r="N11" s="122">
        <f t="shared" si="0"/>
        <v>0</v>
      </c>
      <c r="O11" s="122">
        <f t="shared" si="1"/>
        <v>0</v>
      </c>
      <c r="P11" s="122">
        <f t="shared" si="2"/>
        <v>0</v>
      </c>
      <c r="Q11" s="123" t="str">
        <f t="shared" si="3"/>
        <v/>
      </c>
      <c r="R11" s="123">
        <f>IF(OR(D11="",B11="",V11=""),0,IF(OR(C11="UM",C11="JM",C11="SM",C11="UK",C11="JK",C11="SK"),"",Q11*(IF(ABS(1900-YEAR((V11+1)-D11))&lt;29,0,(VLOOKUP((YEAR(V11)-YEAR(D11)),'Meltzer-Malone'!$A$3:$B$63,2))))))</f>
        <v>0</v>
      </c>
      <c r="S11" s="114"/>
      <c r="T11" s="114"/>
      <c r="U11" s="125" t="str">
        <f t="shared" si="4"/>
        <v/>
      </c>
      <c r="V11" s="75">
        <f>R5</f>
        <v>43149</v>
      </c>
    </row>
    <row r="12" spans="1:22" s="13" customFormat="1" ht="20.100000000000001" customHeight="1" x14ac:dyDescent="0.2">
      <c r="A12" s="90"/>
      <c r="B12" s="84"/>
      <c r="C12" s="85"/>
      <c r="D12" s="86"/>
      <c r="E12" s="87"/>
      <c r="F12" s="88"/>
      <c r="G12" s="88"/>
      <c r="H12" s="126"/>
      <c r="I12" s="105"/>
      <c r="J12" s="105"/>
      <c r="K12" s="126"/>
      <c r="L12" s="105"/>
      <c r="M12" s="105"/>
      <c r="N12" s="122">
        <f t="shared" si="0"/>
        <v>0</v>
      </c>
      <c r="O12" s="122">
        <f t="shared" si="1"/>
        <v>0</v>
      </c>
      <c r="P12" s="122">
        <f t="shared" si="2"/>
        <v>0</v>
      </c>
      <c r="Q12" s="123" t="str">
        <f t="shared" si="3"/>
        <v/>
      </c>
      <c r="R12" s="123">
        <f>IF(OR(D12="",B12="",V12=""),0,IF(OR(C12="UM",C12="JM",C12="SM",C12="UK",C12="JK",C12="SK"),"",Q12*(IF(ABS(1900-YEAR((V12+1)-D12))&lt;29,0,(VLOOKUP((YEAR(V12)-YEAR(D12)),'Meltzer-Malone'!$A$3:$B$63,2))))))</f>
        <v>0</v>
      </c>
      <c r="S12" s="114" t="s">
        <v>36</v>
      </c>
      <c r="T12" s="114" t="s">
        <v>36</v>
      </c>
      <c r="U12" s="125" t="str">
        <f t="shared" si="4"/>
        <v/>
      </c>
      <c r="V12" s="75">
        <f>R5</f>
        <v>43149</v>
      </c>
    </row>
    <row r="13" spans="1:22" s="13" customFormat="1" ht="20.100000000000001" customHeight="1" x14ac:dyDescent="0.2">
      <c r="A13" s="90"/>
      <c r="B13" s="84"/>
      <c r="C13" s="85"/>
      <c r="D13" s="86"/>
      <c r="E13" s="87"/>
      <c r="F13" s="88"/>
      <c r="G13" s="88"/>
      <c r="H13" s="126"/>
      <c r="I13" s="105"/>
      <c r="J13" s="105"/>
      <c r="K13" s="126"/>
      <c r="L13" s="105"/>
      <c r="M13" s="105"/>
      <c r="N13" s="122">
        <f t="shared" si="0"/>
        <v>0</v>
      </c>
      <c r="O13" s="122">
        <f t="shared" si="1"/>
        <v>0</v>
      </c>
      <c r="P13" s="122">
        <f t="shared" si="2"/>
        <v>0</v>
      </c>
      <c r="Q13" s="123" t="str">
        <f t="shared" si="3"/>
        <v/>
      </c>
      <c r="R13" s="123">
        <f>IF(OR(D13="",B13="",V13=""),0,IF(OR(C13="UM",C13="JM",C13="SM",C13="UK",C13="JK",C13="SK"),"",Q13*(IF(ABS(1900-YEAR((V13+1)-D13))&lt;29,0,(VLOOKUP((YEAR(V13)-YEAR(D13)),'Meltzer-Malone'!$A$3:$B$63,2))))))</f>
        <v>0</v>
      </c>
      <c r="S13" s="114" t="s">
        <v>36</v>
      </c>
      <c r="T13" s="114" t="s">
        <v>36</v>
      </c>
      <c r="U13" s="125" t="str">
        <f t="shared" si="4"/>
        <v/>
      </c>
      <c r="V13" s="75">
        <f>R5</f>
        <v>43149</v>
      </c>
    </row>
    <row r="14" spans="1:22" s="13" customFormat="1" ht="20.100000000000001" customHeight="1" x14ac:dyDescent="0.2">
      <c r="A14" s="79"/>
      <c r="B14" s="84"/>
      <c r="C14" s="85"/>
      <c r="D14" s="86"/>
      <c r="E14" s="87"/>
      <c r="F14" s="88"/>
      <c r="G14" s="88"/>
      <c r="H14" s="126"/>
      <c r="I14" s="105"/>
      <c r="J14" s="105"/>
      <c r="K14" s="126"/>
      <c r="L14" s="105"/>
      <c r="M14" s="105"/>
      <c r="N14" s="122">
        <f t="shared" si="0"/>
        <v>0</v>
      </c>
      <c r="O14" s="122">
        <f t="shared" si="1"/>
        <v>0</v>
      </c>
      <c r="P14" s="122">
        <f t="shared" si="2"/>
        <v>0</v>
      </c>
      <c r="Q14" s="123" t="str">
        <f t="shared" si="3"/>
        <v/>
      </c>
      <c r="R14" s="123">
        <f>IF(OR(D14="",B14="",V14=""),0,IF(OR(C14="UM",C14="JM",C14="SM",C14="UK",C14="JK",C14="SK"),"",Q14*(IF(ABS(1900-YEAR((V14+1)-D14))&lt;29,0,(VLOOKUP((YEAR(V14)-YEAR(D14)),'Meltzer-Malone'!$A$3:$B$63,2))))))</f>
        <v>0</v>
      </c>
      <c r="S14" s="114" t="s">
        <v>36</v>
      </c>
      <c r="T14" s="114" t="s">
        <v>36</v>
      </c>
      <c r="U14" s="125" t="str">
        <f t="shared" si="4"/>
        <v/>
      </c>
      <c r="V14" s="75">
        <f>R5</f>
        <v>43149</v>
      </c>
    </row>
    <row r="15" spans="1:22" s="13" customFormat="1" ht="20.100000000000001" customHeight="1" x14ac:dyDescent="0.2">
      <c r="A15" s="90"/>
      <c r="B15" s="84"/>
      <c r="C15" s="85"/>
      <c r="D15" s="86"/>
      <c r="E15" s="87"/>
      <c r="F15" s="88"/>
      <c r="G15" s="88"/>
      <c r="H15" s="126"/>
      <c r="I15" s="105"/>
      <c r="J15" s="105"/>
      <c r="K15" s="126"/>
      <c r="L15" s="105"/>
      <c r="M15" s="105"/>
      <c r="N15" s="122">
        <f t="shared" si="0"/>
        <v>0</v>
      </c>
      <c r="O15" s="122">
        <f t="shared" si="1"/>
        <v>0</v>
      </c>
      <c r="P15" s="122">
        <f t="shared" si="2"/>
        <v>0</v>
      </c>
      <c r="Q15" s="123" t="str">
        <f t="shared" si="3"/>
        <v/>
      </c>
      <c r="R15" s="123">
        <f>IF(OR(D15="",B15="",V15=""),0,IF(OR(C15="UM",C15="JM",C15="SM",C15="UK",C15="JK",C15="SK"),"",Q15*(IF(ABS(1900-YEAR((V15+1)-D15))&lt;29,0,(VLOOKUP((YEAR(V15)-YEAR(D15)),'Meltzer-Malone'!$A$3:$B$63,2))))))</f>
        <v>0</v>
      </c>
      <c r="S15" s="114"/>
      <c r="T15" s="114"/>
      <c r="U15" s="125" t="str">
        <f t="shared" si="4"/>
        <v/>
      </c>
      <c r="V15" s="75">
        <f>R5</f>
        <v>43149</v>
      </c>
    </row>
    <row r="16" spans="1:22" s="13" customFormat="1" ht="20.100000000000001" customHeight="1" x14ac:dyDescent="0.2">
      <c r="A16" s="90"/>
      <c r="B16" s="84"/>
      <c r="C16" s="85"/>
      <c r="D16" s="86"/>
      <c r="E16" s="87"/>
      <c r="F16" s="88"/>
      <c r="G16" s="88"/>
      <c r="H16" s="126"/>
      <c r="I16" s="105"/>
      <c r="J16" s="105"/>
      <c r="K16" s="126"/>
      <c r="L16" s="105"/>
      <c r="M16" s="105"/>
      <c r="N16" s="122">
        <f t="shared" si="0"/>
        <v>0</v>
      </c>
      <c r="O16" s="122">
        <f t="shared" si="1"/>
        <v>0</v>
      </c>
      <c r="P16" s="122">
        <f t="shared" si="2"/>
        <v>0</v>
      </c>
      <c r="Q16" s="123" t="str">
        <f t="shared" si="3"/>
        <v/>
      </c>
      <c r="R16" s="123">
        <f>IF(OR(D16="",B16="",V16=""),0,IF(OR(C16="UM",C16="JM",C16="SM",C16="UK",C16="JK",C16="SK"),"",Q16*(IF(ABS(1900-YEAR((V16+1)-D16))&lt;29,0,(VLOOKUP((YEAR(V16)-YEAR(D16)),'Meltzer-Malone'!$A$3:$B$63,2))))))</f>
        <v>0</v>
      </c>
      <c r="S16" s="114"/>
      <c r="T16" s="114"/>
      <c r="U16" s="125" t="str">
        <f t="shared" si="4"/>
        <v/>
      </c>
      <c r="V16" s="75">
        <f>R5</f>
        <v>43149</v>
      </c>
    </row>
    <row r="17" spans="1:22" s="13" customFormat="1" ht="20.100000000000001" customHeight="1" x14ac:dyDescent="0.2">
      <c r="A17" s="90"/>
      <c r="B17" s="84"/>
      <c r="C17" s="85"/>
      <c r="D17" s="86"/>
      <c r="E17" s="87"/>
      <c r="F17" s="88"/>
      <c r="G17" s="88"/>
      <c r="H17" s="126"/>
      <c r="I17" s="105"/>
      <c r="J17" s="105"/>
      <c r="K17" s="126"/>
      <c r="L17" s="105"/>
      <c r="M17" s="105"/>
      <c r="N17" s="122">
        <f t="shared" si="0"/>
        <v>0</v>
      </c>
      <c r="O17" s="122">
        <f t="shared" si="1"/>
        <v>0</v>
      </c>
      <c r="P17" s="122">
        <f t="shared" si="2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43149</v>
      </c>
    </row>
    <row r="18" spans="1:22" s="13" customFormat="1" ht="20.100000000000001" customHeight="1" x14ac:dyDescent="0.2">
      <c r="A18" s="90"/>
      <c r="B18" s="84"/>
      <c r="C18" s="85"/>
      <c r="D18" s="86"/>
      <c r="E18" s="87"/>
      <c r="F18" s="88"/>
      <c r="G18" s="88"/>
      <c r="H18" s="126"/>
      <c r="I18" s="105"/>
      <c r="J18" s="105"/>
      <c r="K18" s="126"/>
      <c r="L18" s="105"/>
      <c r="M18" s="105"/>
      <c r="N18" s="122">
        <f t="shared" si="0"/>
        <v>0</v>
      </c>
      <c r="O18" s="122">
        <f t="shared" si="1"/>
        <v>0</v>
      </c>
      <c r="P18" s="122">
        <f t="shared" si="2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43149</v>
      </c>
    </row>
    <row r="19" spans="1:22" s="13" customFormat="1" ht="20.100000000000001" customHeight="1" x14ac:dyDescent="0.2">
      <c r="A19" s="90"/>
      <c r="B19" s="84"/>
      <c r="C19" s="85"/>
      <c r="D19" s="86"/>
      <c r="E19" s="87"/>
      <c r="F19" s="88"/>
      <c r="G19" s="88"/>
      <c r="H19" s="126"/>
      <c r="I19" s="105"/>
      <c r="J19" s="105"/>
      <c r="K19" s="126"/>
      <c r="L19" s="105"/>
      <c r="M19" s="105"/>
      <c r="N19" s="122">
        <f t="shared" si="0"/>
        <v>0</v>
      </c>
      <c r="O19" s="122">
        <f t="shared" si="1"/>
        <v>0</v>
      </c>
      <c r="P19" s="122">
        <f t="shared" si="2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43149</v>
      </c>
    </row>
    <row r="20" spans="1:22" s="13" customFormat="1" ht="20.100000000000001" customHeight="1" x14ac:dyDescent="0.2">
      <c r="A20" s="73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0"/>
        <v>0</v>
      </c>
      <c r="O20" s="122">
        <f t="shared" si="1"/>
        <v>0</v>
      </c>
      <c r="P20" s="122">
        <f t="shared" si="2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43149</v>
      </c>
    </row>
    <row r="21" spans="1:22" s="13" customFormat="1" ht="20.100000000000001" customHeight="1" x14ac:dyDescent="0.2">
      <c r="A21" s="73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0"/>
        <v>0</v>
      </c>
      <c r="O21" s="122">
        <f t="shared" si="1"/>
        <v>0</v>
      </c>
      <c r="P21" s="122">
        <f t="shared" si="2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43149</v>
      </c>
    </row>
    <row r="22" spans="1:22" s="13" customFormat="1" ht="20.100000000000001" customHeight="1" x14ac:dyDescent="0.2">
      <c r="A22" s="73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0"/>
        <v>0</v>
      </c>
      <c r="O22" s="122">
        <f t="shared" si="1"/>
        <v>0</v>
      </c>
      <c r="P22" s="122">
        <f t="shared" si="2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43149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0"/>
        <v>0</v>
      </c>
      <c r="O23" s="122">
        <f t="shared" si="1"/>
        <v>0</v>
      </c>
      <c r="P23" s="122">
        <f t="shared" si="2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43149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0"/>
        <v>0</v>
      </c>
      <c r="O24" s="122">
        <f t="shared" si="1"/>
        <v>0</v>
      </c>
      <c r="P24" s="130">
        <f t="shared" si="2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43149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110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55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89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63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174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 t="s">
        <v>69</v>
      </c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24" type="noConversion"/>
  <conditionalFormatting sqref="H9:M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horizontalDpi="360" verticalDpi="360" copies="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15"/>
  <sheetViews>
    <sheetView zoomScale="130" zoomScaleNormal="130" workbookViewId="0">
      <pane ySplit="2" topLeftCell="A29" activePane="bottomLeft" state="frozen"/>
      <selection pane="bottomLeft" activeCell="A34" sqref="A34"/>
    </sheetView>
  </sheetViews>
  <sheetFormatPr baseColWidth="10" defaultColWidth="8.85546875" defaultRowHeight="12.75" x14ac:dyDescent="0.2"/>
  <cols>
    <col min="1" max="1" width="4.5703125" customWidth="1"/>
    <col min="2" max="2" width="5.42578125" customWidth="1"/>
    <col min="3" max="3" width="8.42578125" customWidth="1"/>
    <col min="4" max="4" width="5.42578125" customWidth="1"/>
    <col min="5" max="5" width="10.42578125" style="48" customWidth="1"/>
    <col min="6" max="6" width="29.5703125" style="12" customWidth="1"/>
    <col min="7" max="7" width="21.5703125" style="12" customWidth="1"/>
    <col min="8" max="10" width="6.85546875" customWidth="1"/>
    <col min="11" max="11" width="9.5703125" style="62" customWidth="1"/>
  </cols>
  <sheetData>
    <row r="1" spans="1:12" ht="34.5" x14ac:dyDescent="0.45">
      <c r="A1" s="148" t="s">
        <v>175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2" s="61" customFormat="1" ht="26.25" customHeight="1" x14ac:dyDescent="0.35">
      <c r="A2" s="149" t="str">
        <f>IF('P1'!H5&gt;0,'P1'!H5,"")</f>
        <v>Tambarskjelvar IL</v>
      </c>
      <c r="B2" s="149"/>
      <c r="C2" s="149"/>
      <c r="D2" s="149"/>
      <c r="E2" s="149"/>
      <c r="F2" s="150" t="str">
        <f>IF('P1'!M5&gt;0,'P1'!M5,"")</f>
        <v>Naustdal</v>
      </c>
      <c r="G2" s="150"/>
      <c r="H2" s="151" t="s">
        <v>176</v>
      </c>
      <c r="I2" s="151"/>
      <c r="J2" s="151"/>
      <c r="K2" s="151"/>
    </row>
    <row r="3" spans="1:12" ht="27" x14ac:dyDescent="0.35">
      <c r="A3" s="147" t="s">
        <v>177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x14ac:dyDescent="0.2">
      <c r="A4" s="47"/>
    </row>
    <row r="5" spans="1:12" ht="15.75" x14ac:dyDescent="0.25">
      <c r="A5" s="65">
        <v>1</v>
      </c>
      <c r="B5" s="66">
        <f>IF('P5'!A13="","",'P5'!A13)</f>
        <v>53</v>
      </c>
      <c r="C5" s="67">
        <f>IF('P5'!B13="","",'P5'!B13)</f>
        <v>52.43</v>
      </c>
      <c r="D5" s="66" t="str">
        <f>IF('P5'!C13="","",'P5'!C13)</f>
        <v>SK</v>
      </c>
      <c r="E5" s="68">
        <f>IF('P5'!D13="","",'P5'!D13)</f>
        <v>34413</v>
      </c>
      <c r="F5" s="69" t="str">
        <f>IF('P5'!F13="","",'P5'!F13)</f>
        <v>Sarah Hovden Øvsthus</v>
      </c>
      <c r="G5" s="69" t="str">
        <f>IF('P5'!G13="","",'P5'!G13)</f>
        <v>AK Bjørgvin</v>
      </c>
      <c r="H5" s="70">
        <f>IF('P5'!N13=0,"",'P5'!N13)</f>
        <v>76</v>
      </c>
      <c r="I5" s="70">
        <f>IF('P5'!O13=0,"",'P5'!O13)</f>
        <v>96</v>
      </c>
      <c r="J5" s="70">
        <f>IF('P5'!P13=0,"",'P5'!P13)</f>
        <v>172</v>
      </c>
      <c r="K5" s="71">
        <f>IF('P5'!Q13=0,"",'P5'!Q13)</f>
        <v>254.90383076187123</v>
      </c>
      <c r="L5" s="5"/>
    </row>
    <row r="6" spans="1:12" ht="15.75" x14ac:dyDescent="0.25">
      <c r="A6" s="65">
        <v>2</v>
      </c>
      <c r="B6" s="66">
        <f>IF('P5'!A12="","",'P5'!A12)</f>
        <v>53</v>
      </c>
      <c r="C6" s="67">
        <f>IF('P5'!B12="","",'P5'!B12)</f>
        <v>52.98</v>
      </c>
      <c r="D6" s="66" t="str">
        <f>IF('P5'!C12="","",'P5'!C12)</f>
        <v>SK</v>
      </c>
      <c r="E6" s="68">
        <f>IF('P5'!D12="","",'P5'!D12)</f>
        <v>35320</v>
      </c>
      <c r="F6" s="69" t="str">
        <f>IF('P5'!F12="","",'P5'!F12)</f>
        <v>Rebekka Tao Jacobsen</v>
      </c>
      <c r="G6" s="69" t="str">
        <f>IF('P5'!G12="","",'P5'!G12)</f>
        <v>Larvik AK</v>
      </c>
      <c r="H6" s="70">
        <f>IF('P5'!N12=0,"",'P5'!N12)</f>
        <v>73</v>
      </c>
      <c r="I6" s="70">
        <f>IF('P5'!O12=0,"",'P5'!O12)</f>
        <v>94</v>
      </c>
      <c r="J6" s="70">
        <f>IF('P5'!P12=0,"",'P5'!P12)</f>
        <v>167</v>
      </c>
      <c r="K6" s="71">
        <f>IF('P5'!Q12=0,"",'P5'!Q12)</f>
        <v>245.62026037370958</v>
      </c>
      <c r="L6" s="5"/>
    </row>
    <row r="7" spans="1:12" ht="15.75" x14ac:dyDescent="0.25">
      <c r="A7" s="65">
        <v>3</v>
      </c>
      <c r="B7" s="66">
        <f>IF('P5'!A11="","",'P5'!A11)</f>
        <v>53</v>
      </c>
      <c r="C7" s="67">
        <f>IF('P5'!B11="","",'P5'!B11)</f>
        <v>52.94</v>
      </c>
      <c r="D7" s="66" t="str">
        <f>IF('P5'!C11="","",'P5'!C11)</f>
        <v>SK</v>
      </c>
      <c r="E7" s="68">
        <f>IF('P5'!D11="","",'P5'!D11)</f>
        <v>33955</v>
      </c>
      <c r="F7" s="69" t="str">
        <f>IF('P5'!F11="","",'P5'!F11)</f>
        <v>Sandra Trædal</v>
      </c>
      <c r="G7" s="69" t="str">
        <f>IF('P5'!G11="","",'P5'!G11)</f>
        <v>Tambarskjelvar IL</v>
      </c>
      <c r="H7" s="70">
        <f>IF('P5'!N11=0,"",'P5'!N11)</f>
        <v>68</v>
      </c>
      <c r="I7" s="70">
        <f>IF('P5'!O11=0,"",'P5'!O11)</f>
        <v>90</v>
      </c>
      <c r="J7" s="70">
        <f>IF('P5'!P11=0,"",'P5'!P11)</f>
        <v>158</v>
      </c>
      <c r="K7" s="71">
        <f>IF('P5'!Q11=0,"",'P5'!Q11)</f>
        <v>232.51050500314744</v>
      </c>
      <c r="L7" s="5"/>
    </row>
    <row r="8" spans="1:12" ht="15.75" x14ac:dyDescent="0.25">
      <c r="A8" s="65">
        <v>4</v>
      </c>
      <c r="B8" s="66">
        <f>IF('P5'!A10="","",'P5'!A10)</f>
        <v>53</v>
      </c>
      <c r="C8" s="67">
        <f>IF('P5'!B10="","",'P5'!B10)</f>
        <v>51.19</v>
      </c>
      <c r="D8" s="66" t="str">
        <f>IF('P5'!C10="","",'P5'!C10)</f>
        <v>JK</v>
      </c>
      <c r="E8" s="68">
        <f>IF('P5'!D10="","",'P5'!D10)</f>
        <v>36561</v>
      </c>
      <c r="F8" s="69" t="str">
        <f>IF('P5'!F10="","",'P5'!F10)</f>
        <v>Tiril Boge</v>
      </c>
      <c r="G8" s="69" t="str">
        <f>IF('P5'!G10="","",'P5'!G10)</f>
        <v>AK Bjørgvin</v>
      </c>
      <c r="H8" s="70">
        <f>IF('P5'!N10=0,"",'P5'!N10)</f>
        <v>61</v>
      </c>
      <c r="I8" s="70">
        <f>IF('P5'!O10=0,"",'P5'!O10)</f>
        <v>76</v>
      </c>
      <c r="J8" s="70">
        <f>IF('P5'!P10=0,"",'P5'!P10)</f>
        <v>137</v>
      </c>
      <c r="K8" s="71">
        <f>IF('P5'!Q10=0,"",'P5'!Q10)</f>
        <v>206.66137887470089</v>
      </c>
      <c r="L8" s="5"/>
    </row>
    <row r="9" spans="1:12" ht="15.75" x14ac:dyDescent="0.25">
      <c r="A9" s="65">
        <v>5</v>
      </c>
      <c r="B9" s="66">
        <f>IF('P5'!A9="","",'P5'!A9)</f>
        <v>53</v>
      </c>
      <c r="C9" s="67">
        <f>IF('P5'!B9="","",'P5'!B9)</f>
        <v>51.6</v>
      </c>
      <c r="D9" s="66" t="str">
        <f>IF('P5'!C9="","",'P5'!C9)</f>
        <v>SK</v>
      </c>
      <c r="E9" s="68">
        <f>IF('P5'!D9="","",'P5'!D9)</f>
        <v>31750</v>
      </c>
      <c r="F9" s="69" t="str">
        <f>IF('P5'!F9="","",'P5'!F9)</f>
        <v>Vibeke Carlsen</v>
      </c>
      <c r="G9" s="69" t="str">
        <f>IF('P5'!G9="","",'P5'!G9)</f>
        <v>Tønsberg-Kam.</v>
      </c>
      <c r="H9" s="70">
        <f>IF('P5'!N9=0,"",'P5'!N9)</f>
        <v>56</v>
      </c>
      <c r="I9" s="70">
        <f>IF('P5'!O9=0,"",'P5'!O9)</f>
        <v>75</v>
      </c>
      <c r="J9" s="70">
        <f>IF('P5'!P9=0,"",'P5'!P9)</f>
        <v>131</v>
      </c>
      <c r="K9" s="71">
        <f>IF('P5'!Q9=0,"",'P5'!Q9)</f>
        <v>196.43907280396186</v>
      </c>
      <c r="L9" s="5"/>
    </row>
    <row r="10" spans="1:12" ht="15.75" x14ac:dyDescent="0.25">
      <c r="A10" s="65"/>
      <c r="B10" s="66"/>
      <c r="C10" s="67"/>
      <c r="D10" s="66"/>
      <c r="E10" s="68"/>
      <c r="F10" s="69"/>
      <c r="G10" s="69"/>
      <c r="H10" s="70"/>
      <c r="I10" s="70"/>
      <c r="J10" s="70"/>
      <c r="K10" s="71"/>
      <c r="L10" s="5"/>
    </row>
    <row r="11" spans="1:12" ht="15.75" x14ac:dyDescent="0.25">
      <c r="A11" s="65">
        <v>1</v>
      </c>
      <c r="B11" s="66">
        <f>IF('P5'!A19="","",'P5'!A19)</f>
        <v>58</v>
      </c>
      <c r="C11" s="67">
        <f>IF('P5'!B19="","",'P5'!B19)</f>
        <v>57.48</v>
      </c>
      <c r="D11" s="66" t="str">
        <f>IF('P5'!C19="","",'P5'!C19)</f>
        <v>SK</v>
      </c>
      <c r="E11" s="68">
        <f>IF('P5'!D19="","",'P5'!D19)</f>
        <v>33830</v>
      </c>
      <c r="F11" s="69" t="str">
        <f>IF('P5'!F19="","",'P5'!F19)</f>
        <v>Sol Anette Waaler</v>
      </c>
      <c r="G11" s="69" t="str">
        <f>IF('P5'!G19="","",'P5'!G19)</f>
        <v>Trondheim AK</v>
      </c>
      <c r="H11" s="70">
        <f>IF('P5'!N19=0,"",'P5'!N19)</f>
        <v>80</v>
      </c>
      <c r="I11" s="70">
        <f>IF('P5'!O19=0,"",'P5'!O19)</f>
        <v>103</v>
      </c>
      <c r="J11" s="70">
        <f>IF('P5'!P19=0,"",'P5'!P19)</f>
        <v>183</v>
      </c>
      <c r="K11" s="71">
        <f>IF('P5'!Q19=0,"",'P5'!Q19)</f>
        <v>254.28774650870511</v>
      </c>
      <c r="L11" s="5"/>
    </row>
    <row r="12" spans="1:12" ht="15.75" x14ac:dyDescent="0.25">
      <c r="A12" s="65">
        <v>2</v>
      </c>
      <c r="B12" s="66">
        <f>IF('P5'!A18="","",'P5'!A18)</f>
        <v>58</v>
      </c>
      <c r="C12" s="67">
        <f>IF('P5'!B18="","",'P5'!B18)</f>
        <v>57.55</v>
      </c>
      <c r="D12" s="66" t="str">
        <f>IF('P5'!C18="","",'P5'!C18)</f>
        <v>SK</v>
      </c>
      <c r="E12" s="68">
        <f>IF('P5'!D18="","",'P5'!D18)</f>
        <v>35232</v>
      </c>
      <c r="F12" s="111" t="str">
        <f>IF('P5'!F18="","",'P5'!F18)</f>
        <v>Kamilla Storstein Grønnestad</v>
      </c>
      <c r="G12" s="69" t="str">
        <f>IF('P5'!G18="","",'P5'!G18)</f>
        <v>Tysvær VK</v>
      </c>
      <c r="H12" s="70">
        <f>IF('P5'!N18=0,"",'P5'!N18)</f>
        <v>69</v>
      </c>
      <c r="I12" s="70">
        <f>IF('P5'!O18=0,"",'P5'!O18)</f>
        <v>83</v>
      </c>
      <c r="J12" s="70">
        <f>IF('P5'!P18=0,"",'P5'!P18)</f>
        <v>152</v>
      </c>
      <c r="K12" s="71">
        <f>IF('P5'!Q18=0,"",'P5'!Q18)</f>
        <v>211.03984373382085</v>
      </c>
      <c r="L12" s="5"/>
    </row>
    <row r="13" spans="1:12" ht="15.75" x14ac:dyDescent="0.25">
      <c r="A13" s="65">
        <v>3</v>
      </c>
      <c r="B13" s="66">
        <f>IF('P5'!A16="","",'P5'!A16)</f>
        <v>58</v>
      </c>
      <c r="C13" s="67">
        <f>IF('P5'!B16="","",'P5'!B16)</f>
        <v>57.51</v>
      </c>
      <c r="D13" s="66" t="str">
        <f>IF('P5'!C16="","",'P5'!C16)</f>
        <v>SK</v>
      </c>
      <c r="E13" s="68">
        <f>IF('P5'!D16="","",'P5'!D16)</f>
        <v>33521</v>
      </c>
      <c r="F13" s="69" t="str">
        <f>IF('P5'!F16="","",'P5'!F16)</f>
        <v>Kristin Solbakken</v>
      </c>
      <c r="G13" s="69" t="str">
        <f>IF('P5'!G16="","",'P5'!G16)</f>
        <v>Nidelv IL</v>
      </c>
      <c r="H13" s="70">
        <f>IF('P5'!N16=0,"",'P5'!N16)</f>
        <v>65</v>
      </c>
      <c r="I13" s="70">
        <f>IF('P5'!O16=0,"",'P5'!O16)</f>
        <v>85</v>
      </c>
      <c r="J13" s="70">
        <f>IF('P5'!P16=0,"",'P5'!P16)</f>
        <v>150</v>
      </c>
      <c r="K13" s="71">
        <f>IF('P5'!Q16=0,"",'P5'!Q16)</f>
        <v>208.35983602865835</v>
      </c>
      <c r="L13" s="5"/>
    </row>
    <row r="14" spans="1:12" ht="15.75" x14ac:dyDescent="0.25">
      <c r="A14" s="65">
        <v>4</v>
      </c>
      <c r="B14" s="66">
        <f>IF('P5'!A17="","",'P5'!A17)</f>
        <v>58</v>
      </c>
      <c r="C14" s="67">
        <f>IF('P5'!B17="","",'P5'!B17)</f>
        <v>56.91</v>
      </c>
      <c r="D14" s="66" t="str">
        <f>IF('P5'!C17="","",'P5'!C17)</f>
        <v>SK</v>
      </c>
      <c r="E14" s="68">
        <f>IF('P5'!D17="","",'P5'!D17)</f>
        <v>33921</v>
      </c>
      <c r="F14" s="69" t="str">
        <f>IF('P5'!F17="","",'P5'!F17)</f>
        <v>Ragnhild Haug Lillegård</v>
      </c>
      <c r="G14" s="69" t="str">
        <f>IF('P5'!G17="","",'P5'!G17)</f>
        <v>Oslo AK</v>
      </c>
      <c r="H14" s="70">
        <f>IF('P5'!N17=0,"",'P5'!N17)</f>
        <v>64</v>
      </c>
      <c r="I14" s="70">
        <f>IF('P5'!O17=0,"",'P5'!O17)</f>
        <v>80</v>
      </c>
      <c r="J14" s="70">
        <f>IF('P5'!P17=0,"",'P5'!P17)</f>
        <v>144</v>
      </c>
      <c r="K14" s="71">
        <f>IF('P5'!Q17=0,"",'P5'!Q17)</f>
        <v>201.44093408490042</v>
      </c>
      <c r="L14" s="5"/>
    </row>
    <row r="15" spans="1:12" ht="15.75" x14ac:dyDescent="0.25">
      <c r="A15" s="65">
        <v>5</v>
      </c>
      <c r="B15" s="66">
        <f>IF('P5'!A15="","",'P5'!A15)</f>
        <v>58</v>
      </c>
      <c r="C15" s="67">
        <f>IF('P5'!B15="","",'P5'!B15)</f>
        <v>56.02</v>
      </c>
      <c r="D15" s="66" t="str">
        <f>IF('P5'!C15="","",'P5'!C15)</f>
        <v>UK</v>
      </c>
      <c r="E15" s="68">
        <f>IF('P5'!D15="","",'P5'!D15)</f>
        <v>36902</v>
      </c>
      <c r="F15" s="69" t="str">
        <f>IF('P5'!F15="","",'P5'!F15)</f>
        <v>Helene Skuggedal</v>
      </c>
      <c r="G15" s="69" t="str">
        <f>IF('P5'!G15="","",'P5'!G15)</f>
        <v>Larvik AK</v>
      </c>
      <c r="H15" s="70">
        <f>IF('P5'!N15=0,"",'P5'!N15)</f>
        <v>56</v>
      </c>
      <c r="I15" s="70">
        <f>IF('P5'!O15=0,"",'P5'!O15)</f>
        <v>77</v>
      </c>
      <c r="J15" s="70">
        <f>IF('P5'!P15=0,"",'P5'!P15)</f>
        <v>133</v>
      </c>
      <c r="K15" s="71">
        <f>IF('P5'!Q15=0,"",'P5'!Q15)</f>
        <v>188.06184723804847</v>
      </c>
      <c r="L15" s="5"/>
    </row>
    <row r="16" spans="1:12" ht="15.75" x14ac:dyDescent="0.25">
      <c r="A16" s="65">
        <v>6</v>
      </c>
      <c r="B16" s="66">
        <f>IF('P1'!A10="","",'P1'!A10)</f>
        <v>58</v>
      </c>
      <c r="C16" s="67">
        <f>IF('P1'!B10="","",'P1'!B10)</f>
        <v>56.49</v>
      </c>
      <c r="D16" s="66" t="str">
        <f>IF('P1'!C10="","",'P1'!C10)</f>
        <v>SK</v>
      </c>
      <c r="E16" s="68">
        <f>IF('P1'!D10="","",'P1'!D10)</f>
        <v>32270</v>
      </c>
      <c r="F16" s="69" t="str">
        <f>IF('P1'!F10="","",'P1'!F10)</f>
        <v>Iris Luna Millstein</v>
      </c>
      <c r="G16" s="69" t="str">
        <f>IF('P1'!G10="","",'P1'!G10)</f>
        <v>Tambarskjelvar IL</v>
      </c>
      <c r="H16" s="70">
        <f>IF('P1'!N10=0,"",'P1'!N10)</f>
        <v>54</v>
      </c>
      <c r="I16" s="70">
        <f>IF('P1'!O10=0,"",'P1'!O10)</f>
        <v>72</v>
      </c>
      <c r="J16" s="70">
        <f>IF('P1'!P10=0,"",'P1'!P10)</f>
        <v>126</v>
      </c>
      <c r="K16" s="71">
        <f>IF('P1'!Q10=0,"",'P1'!Q10)</f>
        <v>177.14886803137335</v>
      </c>
      <c r="L16" s="5"/>
    </row>
    <row r="17" spans="1:12" ht="15.75" x14ac:dyDescent="0.25">
      <c r="A17" s="65">
        <v>7</v>
      </c>
      <c r="B17" s="66">
        <f>IF('P1'!A9="","",'P1'!A9)</f>
        <v>58</v>
      </c>
      <c r="C17" s="67">
        <f>IF('P1'!B9="","",'P1'!B9)</f>
        <v>55.33</v>
      </c>
      <c r="D17" s="66" t="str">
        <f>IF('P1'!C9="","",'P1'!C9)</f>
        <v>UK</v>
      </c>
      <c r="E17" s="68">
        <f>IF('P1'!D9="","",'P1'!D9)</f>
        <v>37315</v>
      </c>
      <c r="F17" s="69" t="str">
        <f>IF('P1'!F9="","",'P1'!F9)</f>
        <v>Julia Jordanger Loen</v>
      </c>
      <c r="G17" s="69" t="str">
        <f>IF('P1'!G9="","",'P1'!G9)</f>
        <v>Breimsbygda IL</v>
      </c>
      <c r="H17" s="70">
        <f>IF('P1'!N9=0,"",'P1'!N9)</f>
        <v>50</v>
      </c>
      <c r="I17" s="70">
        <f>IF('P1'!O9=0,"",'P1'!O9)</f>
        <v>64</v>
      </c>
      <c r="J17" s="70">
        <f>IF('P1'!P9=0,"",'P1'!P9)</f>
        <v>114</v>
      </c>
      <c r="K17" s="71">
        <f>IF('P1'!Q9=0,"",'P1'!Q9)</f>
        <v>162.58202327692808</v>
      </c>
      <c r="L17" s="5"/>
    </row>
    <row r="18" spans="1:12" ht="15.75" x14ac:dyDescent="0.25">
      <c r="A18" s="65"/>
      <c r="B18" s="66">
        <f>IF('P5'!A14="","",'P5'!A14)</f>
        <v>58</v>
      </c>
      <c r="C18" s="67">
        <f>IF('P5'!B14="","",'P5'!B14)</f>
        <v>54.93</v>
      </c>
      <c r="D18" s="66" t="str">
        <f>IF('P5'!C14="","",'P5'!C14)</f>
        <v>SK</v>
      </c>
      <c r="E18" s="68">
        <f>IF('P5'!D14="","",'P5'!D14)</f>
        <v>32342</v>
      </c>
      <c r="F18" s="69" t="str">
        <f>IF('P5'!F14="","",'P5'!F14)</f>
        <v>Camilla Carlsen</v>
      </c>
      <c r="G18" s="69" t="str">
        <f>IF('P5'!G14="","",'P5'!G14)</f>
        <v>AK Bjørgvin</v>
      </c>
      <c r="H18" s="70">
        <f>IF('P5'!N14=0,"",'P5'!N14)</f>
        <v>60</v>
      </c>
      <c r="I18" s="70" t="str">
        <f>IF('P5'!O14=0,"",'P5'!O14)</f>
        <v/>
      </c>
      <c r="J18" s="70" t="str">
        <f>IF('P5'!P14=0,"",'P5'!P14)</f>
        <v/>
      </c>
      <c r="K18" s="71" t="str">
        <f>IF('P5'!Q14=0,"",'P5'!Q14)</f>
        <v/>
      </c>
      <c r="L18" s="5"/>
    </row>
    <row r="19" spans="1:12" ht="15.75" x14ac:dyDescent="0.25">
      <c r="A19" s="65"/>
      <c r="B19" s="66"/>
      <c r="C19" s="67"/>
      <c r="D19" s="66"/>
      <c r="E19" s="68"/>
      <c r="F19" s="69"/>
      <c r="G19" s="69"/>
      <c r="H19" s="70"/>
      <c r="I19" s="70"/>
      <c r="J19" s="70"/>
      <c r="K19" s="71"/>
      <c r="L19" s="5"/>
    </row>
    <row r="20" spans="1:12" ht="15.75" x14ac:dyDescent="0.25">
      <c r="A20" s="65">
        <v>1</v>
      </c>
      <c r="B20" s="66">
        <f>IF('P6'!A14="","",'P6'!A14)</f>
        <v>63</v>
      </c>
      <c r="C20" s="67">
        <f>IF('P6'!B14="","",'P6'!B14)</f>
        <v>61.83</v>
      </c>
      <c r="D20" s="66" t="str">
        <f>IF('P6'!C14="","",'P6'!C14)</f>
        <v>SK</v>
      </c>
      <c r="E20" s="68">
        <f>IF('P6'!D14="","",'P6'!D14)</f>
        <v>32737</v>
      </c>
      <c r="F20" s="69" t="str">
        <f>IF('P6'!F14="","",'P6'!F14)</f>
        <v>Ine Andersson</v>
      </c>
      <c r="G20" s="69" t="str">
        <f>IF('P6'!G14="","",'P6'!G14)</f>
        <v>Tambarskjelvar IL</v>
      </c>
      <c r="H20" s="70">
        <f>IF('P6'!N14=0,"",'P6'!N14)</f>
        <v>85</v>
      </c>
      <c r="I20" s="70">
        <f>IF('P6'!O14=0,"",'P6'!O14)</f>
        <v>106</v>
      </c>
      <c r="J20" s="70">
        <f>IF('P6'!P14=0,"",'P6'!P14)</f>
        <v>191</v>
      </c>
      <c r="K20" s="71">
        <f>IF('P6'!Q14=0,"",'P6'!Q14)</f>
        <v>253.21749871206291</v>
      </c>
      <c r="L20" s="5"/>
    </row>
    <row r="21" spans="1:12" ht="15.75" x14ac:dyDescent="0.25">
      <c r="A21" s="65">
        <v>2</v>
      </c>
      <c r="B21" s="66">
        <f>IF('P6'!A15="","",'P6'!A15)</f>
        <v>63</v>
      </c>
      <c r="C21" s="67">
        <f>IF('P6'!B15="","",'P6'!B15)</f>
        <v>62.02</v>
      </c>
      <c r="D21" s="66" t="str">
        <f>IF('P6'!C15="","",'P6'!C15)</f>
        <v>SK</v>
      </c>
      <c r="E21" s="68">
        <f>IF('P6'!D15="","",'P6'!D15)</f>
        <v>32986</v>
      </c>
      <c r="F21" s="69" t="str">
        <f>IF('P6'!F15="","",'P6'!F15)</f>
        <v>Zekiye C. Nyland</v>
      </c>
      <c r="G21" s="69" t="str">
        <f>IF('P6'!G15="","",'P6'!G15)</f>
        <v>Tysvær VK</v>
      </c>
      <c r="H21" s="70">
        <f>IF('P6'!N15=0,"",'P6'!N15)</f>
        <v>86</v>
      </c>
      <c r="I21" s="70">
        <f>IF('P6'!O15=0,"",'P6'!O15)</f>
        <v>104</v>
      </c>
      <c r="J21" s="70">
        <f>IF('P6'!P15=0,"",'P6'!P15)</f>
        <v>190</v>
      </c>
      <c r="K21" s="71">
        <f>IF('P6'!Q15=0,"",'P6'!Q15)</f>
        <v>251.41421906911961</v>
      </c>
      <c r="L21" s="5"/>
    </row>
    <row r="22" spans="1:12" ht="15.75" x14ac:dyDescent="0.25">
      <c r="A22" s="65">
        <v>3</v>
      </c>
      <c r="B22" s="66">
        <f>IF('P6'!A10="","",'P6'!A10)</f>
        <v>63</v>
      </c>
      <c r="C22" s="67">
        <f>IF('P6'!B10="","",'P6'!B10)</f>
        <v>62.48</v>
      </c>
      <c r="D22" s="66" t="str">
        <f>IF('P6'!C10="","",'P6'!C10)</f>
        <v>SK</v>
      </c>
      <c r="E22" s="68">
        <f>IF('P6'!D10="","",'P6'!D10)</f>
        <v>34222</v>
      </c>
      <c r="F22" s="69" t="str">
        <f>IF('P6'!F10="","",'P6'!F10)</f>
        <v>Celine Mariell Bertheussen</v>
      </c>
      <c r="G22" s="69" t="str">
        <f>IF('P6'!G10="","",'P6'!G10)</f>
        <v>Spydeberg Atletene</v>
      </c>
      <c r="H22" s="70">
        <f>IF('P6'!N10=0,"",'P6'!N10)</f>
        <v>66</v>
      </c>
      <c r="I22" s="70">
        <f>IF('P6'!O10=0,"",'P6'!O10)</f>
        <v>86</v>
      </c>
      <c r="J22" s="70">
        <f>IF('P6'!P10=0,"",'P6'!P10)</f>
        <v>152</v>
      </c>
      <c r="K22" s="71">
        <f>IF('P6'!Q10=0,"",'P6'!Q10)</f>
        <v>200.21952829204818</v>
      </c>
      <c r="L22" s="5"/>
    </row>
    <row r="23" spans="1:12" ht="15.75" x14ac:dyDescent="0.25">
      <c r="A23" s="65">
        <v>4</v>
      </c>
      <c r="B23" s="66">
        <f>IF('P6'!A13="","",'P6'!A13)</f>
        <v>63</v>
      </c>
      <c r="C23" s="67">
        <f>IF('P6'!B13="","",'P6'!B13)</f>
        <v>62.97</v>
      </c>
      <c r="D23" s="66" t="str">
        <f>IF('P6'!C13="","",'P6'!C13)</f>
        <v>SK</v>
      </c>
      <c r="E23" s="68">
        <f>IF('P6'!D13="","",'P6'!D13)</f>
        <v>35431</v>
      </c>
      <c r="F23" s="69" t="str">
        <f>IF('P6'!F13="","",'P6'!F13)</f>
        <v>Emma Hald</v>
      </c>
      <c r="G23" s="69" t="str">
        <f>IF('P6'!G13="","",'P6'!G13)</f>
        <v>AK Bjørgvin</v>
      </c>
      <c r="H23" s="70">
        <f>IF('P6'!N13=0,"",'P6'!N13)</f>
        <v>65</v>
      </c>
      <c r="I23" s="70">
        <f>IF('P6'!O13=0,"",'P6'!O13)</f>
        <v>78</v>
      </c>
      <c r="J23" s="70">
        <f>IF('P6'!P13=0,"",'P6'!P13)</f>
        <v>143</v>
      </c>
      <c r="K23" s="71">
        <f>IF('P6'!Q13=0,"",'P6'!Q13)</f>
        <v>187.46934464098291</v>
      </c>
      <c r="L23" s="5"/>
    </row>
    <row r="24" spans="1:12" ht="15.75" x14ac:dyDescent="0.25">
      <c r="A24" s="65">
        <v>5</v>
      </c>
      <c r="B24" s="66">
        <f>IF('P6'!A12="","",'P6'!A12)</f>
        <v>63</v>
      </c>
      <c r="C24" s="67">
        <f>IF('P6'!B12="","",'P6'!B12)</f>
        <v>62.57</v>
      </c>
      <c r="D24" s="66" t="str">
        <f>IF('P6'!C12="","",'P6'!C12)</f>
        <v>SK</v>
      </c>
      <c r="E24" s="68">
        <f>IF('P6'!D12="","",'P6'!D12)</f>
        <v>33658</v>
      </c>
      <c r="F24" s="69" t="str">
        <f>IF('P6'!F12="","",'P6'!F12)</f>
        <v>Anna-Lykke Sandvik</v>
      </c>
      <c r="G24" s="69" t="str">
        <f>IF('P6'!G12="","",'P6'!G12)</f>
        <v>Tønsberg-Kam.</v>
      </c>
      <c r="H24" s="70">
        <f>IF('P6'!N12=0,"",'P6'!N12)</f>
        <v>61</v>
      </c>
      <c r="I24" s="70">
        <f>IF('P6'!O12=0,"",'P6'!O12)</f>
        <v>80</v>
      </c>
      <c r="J24" s="70">
        <f>IF('P6'!P12=0,"",'P6'!P12)</f>
        <v>141</v>
      </c>
      <c r="K24" s="71">
        <f>IF('P6'!Q12=0,"",'P6'!Q12)</f>
        <v>185.56644104753605</v>
      </c>
      <c r="L24" s="5"/>
    </row>
    <row r="25" spans="1:12" ht="15.75" x14ac:dyDescent="0.25">
      <c r="A25" s="65">
        <v>6</v>
      </c>
      <c r="B25" s="66">
        <f>IF('P6'!A11="","",'P6'!A11)</f>
        <v>63</v>
      </c>
      <c r="C25" s="67">
        <f>IF('P6'!B11="","",'P6'!B11)</f>
        <v>62.46</v>
      </c>
      <c r="D25" s="66" t="str">
        <f>IF('P6'!C11="","",'P6'!C11)</f>
        <v>UK</v>
      </c>
      <c r="E25" s="68">
        <f>IF('P6'!D11="","",'P6'!D11)</f>
        <v>36912</v>
      </c>
      <c r="F25" s="69" t="str">
        <f>IF('P6'!F11="","",'P6'!F11)</f>
        <v>Sofie Prytz Løwer</v>
      </c>
      <c r="G25" s="69" t="str">
        <f>IF('P6'!G11="","",'P6'!G11)</f>
        <v>Larvik AK</v>
      </c>
      <c r="H25" s="70">
        <f>IF('P6'!N11=0,"",'P6'!N11)</f>
        <v>62</v>
      </c>
      <c r="I25" s="70">
        <f>IF('P6'!O11=0,"",'P6'!O11)</f>
        <v>75</v>
      </c>
      <c r="J25" s="70">
        <f>IF('P6'!P11=0,"",'P6'!P11)</f>
        <v>137</v>
      </c>
      <c r="K25" s="71">
        <f>IF('P6'!Q11=0,"",'P6'!Q11)</f>
        <v>180.49641299581882</v>
      </c>
      <c r="L25" s="5"/>
    </row>
    <row r="26" spans="1:12" ht="15.75" x14ac:dyDescent="0.25">
      <c r="A26" s="65">
        <v>7</v>
      </c>
      <c r="B26" s="66">
        <f>IF('P6'!A9="","",'P6'!A9)</f>
        <v>63</v>
      </c>
      <c r="C26" s="67">
        <f>IF('P6'!B9="","",'P6'!B9)</f>
        <v>61.64</v>
      </c>
      <c r="D26" s="66" t="str">
        <f>IF('P6'!C9="","",'P6'!C9)</f>
        <v>SK</v>
      </c>
      <c r="E26" s="68">
        <f>IF('P6'!D9="","",'P6'!D9)</f>
        <v>34293</v>
      </c>
      <c r="F26" s="69" t="str">
        <f>IF('P6'!F9="","",'P6'!F9)</f>
        <v>Marlene Egseth</v>
      </c>
      <c r="G26" s="69" t="str">
        <f>IF('P6'!G9="","",'P6'!G9)</f>
        <v>Trondheim AK</v>
      </c>
      <c r="H26" s="70">
        <f>IF('P6'!N9=0,"",'P6'!N9)</f>
        <v>53</v>
      </c>
      <c r="I26" s="70">
        <f>IF('P6'!O9=0,"",'P6'!O9)</f>
        <v>81</v>
      </c>
      <c r="J26" s="70">
        <f>IF('P6'!P9=0,"",'P6'!P9)</f>
        <v>134</v>
      </c>
      <c r="K26" s="71">
        <f>IF('P6'!Q9=0,"",'P6'!Q9)</f>
        <v>177.98958449840845</v>
      </c>
      <c r="L26" s="5"/>
    </row>
    <row r="27" spans="1:12" ht="15.75" x14ac:dyDescent="0.25">
      <c r="A27" s="65">
        <v>8</v>
      </c>
      <c r="B27" s="66">
        <f>IF('P1'!A12="","",'P1'!A12)</f>
        <v>63</v>
      </c>
      <c r="C27" s="67">
        <f>IF('P1'!B12="","",'P1'!B12)</f>
        <v>61.12</v>
      </c>
      <c r="D27" s="66" t="str">
        <f>IF('P1'!C12="","",'P1'!C12)</f>
        <v>SK</v>
      </c>
      <c r="E27" s="68">
        <f>IF('P1'!D12="","",'P1'!D12)</f>
        <v>32027</v>
      </c>
      <c r="F27" s="69" t="str">
        <f>IF('P1'!F12="","",'P1'!F12)</f>
        <v>Kaya Kristiansen</v>
      </c>
      <c r="G27" s="69" t="str">
        <f>IF('P1'!G12="","",'P1'!G12)</f>
        <v>Spydeberg Atletene</v>
      </c>
      <c r="H27" s="70">
        <f>IF('P1'!N12=0,"",'P1'!N12)</f>
        <v>57</v>
      </c>
      <c r="I27" s="70">
        <f>IF('P1'!O12=0,"",'P1'!O12)</f>
        <v>75</v>
      </c>
      <c r="J27" s="70">
        <f>IF('P1'!P12=0,"",'P1'!P12)</f>
        <v>132</v>
      </c>
      <c r="K27" s="71">
        <f>IF('P1'!Q12=0,"",'P1'!Q12)</f>
        <v>176.26308976434214</v>
      </c>
      <c r="L27" s="5"/>
    </row>
    <row r="28" spans="1:12" ht="15.75" x14ac:dyDescent="0.25">
      <c r="A28" s="65">
        <v>9</v>
      </c>
      <c r="B28" s="66">
        <f>IF('P1'!A11="","",'P1'!A11)</f>
        <v>63</v>
      </c>
      <c r="C28" s="67">
        <f>IF('P1'!B11="","",'P1'!B11)</f>
        <v>61.21</v>
      </c>
      <c r="D28" s="66" t="str">
        <f>IF('P1'!C11="","",'P1'!C11)</f>
        <v>SK</v>
      </c>
      <c r="E28" s="68">
        <f>IF('P1'!D11="","",'P1'!D11)</f>
        <v>35607</v>
      </c>
      <c r="F28" s="69" t="str">
        <f>IF('P1'!F11="","",'P1'!F11)</f>
        <v>Serina Eikemo Kallevik</v>
      </c>
      <c r="G28" s="69" t="str">
        <f>IF('P1'!G11="","",'P1'!G11)</f>
        <v>Tysvær VK</v>
      </c>
      <c r="H28" s="70">
        <f>IF('P1'!N11=0,"",'P1'!N11)</f>
        <v>53</v>
      </c>
      <c r="I28" s="70">
        <f>IF('P1'!O11=0,"",'P1'!O11)</f>
        <v>70</v>
      </c>
      <c r="J28" s="70">
        <f>IF('P1'!P11=0,"",'P1'!P11)</f>
        <v>123</v>
      </c>
      <c r="K28" s="71">
        <f>IF('P1'!Q11=0,"",'P1'!Q11)</f>
        <v>164.09372351906816</v>
      </c>
      <c r="L28" s="5"/>
    </row>
    <row r="29" spans="1:12" ht="15.75" x14ac:dyDescent="0.25">
      <c r="A29" s="65"/>
      <c r="B29" s="66">
        <f>IF('P1'!A13="","",'P1'!A13)</f>
        <v>63</v>
      </c>
      <c r="C29" s="67">
        <f>IF('P1'!B13="","",'P1'!B13)</f>
        <v>62.71</v>
      </c>
      <c r="D29" s="66" t="str">
        <f>IF('P1'!C13="","",'P1'!C13)</f>
        <v>SK</v>
      </c>
      <c r="E29" s="68">
        <f>IF('P1'!D13="","",'P1'!D13)</f>
        <v>33356</v>
      </c>
      <c r="F29" s="69" t="str">
        <f>IF('P1'!F13="","",'P1'!F13)</f>
        <v>Hanna Sletvold</v>
      </c>
      <c r="G29" s="69" t="str">
        <f>IF('P1'!G13="","",'P1'!G13)</f>
        <v>Nidelv IL</v>
      </c>
      <c r="H29" s="70" t="str">
        <f>IF('P1'!N13=0,"",'P1'!N13)</f>
        <v/>
      </c>
      <c r="I29" s="70" t="str">
        <f>IF('P1'!O13=0,"",'P1'!O13)</f>
        <v/>
      </c>
      <c r="J29" s="70" t="str">
        <f>IF('P1'!P13=0,"",'P1'!P13)</f>
        <v/>
      </c>
      <c r="K29" s="71" t="str">
        <f>IF('P1'!Q13=0,"",'P1'!Q13)</f>
        <v/>
      </c>
      <c r="L29" s="5"/>
    </row>
    <row r="30" spans="1:12" ht="15.75" x14ac:dyDescent="0.25">
      <c r="A30" s="65"/>
      <c r="B30" s="66"/>
      <c r="C30" s="67"/>
      <c r="D30" s="66"/>
      <c r="E30" s="68"/>
      <c r="F30" s="69"/>
      <c r="G30" s="69"/>
      <c r="H30" s="70"/>
      <c r="I30" s="70"/>
      <c r="J30" s="70"/>
      <c r="K30" s="71"/>
      <c r="L30" s="5"/>
    </row>
    <row r="31" spans="1:12" ht="15.75" x14ac:dyDescent="0.25">
      <c r="A31" s="65">
        <v>1</v>
      </c>
      <c r="B31" s="66">
        <f>IF('P8'!A16="","",'P8'!A16)</f>
        <v>69</v>
      </c>
      <c r="C31" s="67">
        <f>IF('P8'!B16="","",'P8'!B16)</f>
        <v>66.33</v>
      </c>
      <c r="D31" s="66" t="str">
        <f>IF('P8'!C16="","",'P8'!C16)</f>
        <v>SK</v>
      </c>
      <c r="E31" s="68">
        <f>IF('P8'!D16="","",'P8'!D16)</f>
        <v>33735</v>
      </c>
      <c r="F31" s="69" t="str">
        <f>IF('P8'!F16="","",'P8'!F16)</f>
        <v>Marit Årdalsbakke</v>
      </c>
      <c r="G31" s="69" t="str">
        <f>IF('P8'!G16="","",'P8'!G16)</f>
        <v>Tambarskjelvar IL</v>
      </c>
      <c r="H31" s="70">
        <f>IF('P8'!N16=0,"",'P8'!N16)</f>
        <v>91</v>
      </c>
      <c r="I31" s="70">
        <f>IF('P8'!O16=0,"",'P8'!O16)</f>
        <v>105</v>
      </c>
      <c r="J31" s="70">
        <f>IF('P8'!P16=0,"",'P8'!P16)</f>
        <v>196</v>
      </c>
      <c r="K31" s="71">
        <f>IF('P8'!Q16=0,"",'P8'!Q16)</f>
        <v>249.19776524596426</v>
      </c>
      <c r="L31" s="5"/>
    </row>
    <row r="32" spans="1:12" ht="15.75" x14ac:dyDescent="0.25">
      <c r="A32" s="65">
        <v>2</v>
      </c>
      <c r="B32" s="66">
        <f>IF('P8'!A15="","",'P8'!A15)</f>
        <v>69</v>
      </c>
      <c r="C32" s="67">
        <f>IF('P8'!B15="","",'P8'!B15)</f>
        <v>67.040000000000006</v>
      </c>
      <c r="D32" s="66" t="str">
        <f>IF('P8'!C15="","",'P8'!C15)</f>
        <v>SK</v>
      </c>
      <c r="E32" s="68">
        <f>IF('P8'!D15="","",'P8'!D15)</f>
        <v>33690</v>
      </c>
      <c r="F32" s="69" t="str">
        <f>IF('P8'!F15="","",'P8'!F15)</f>
        <v>Janne Skorpen Knudsen</v>
      </c>
      <c r="G32" s="69" t="str">
        <f>IF('P8'!G15="","",'P8'!G15)</f>
        <v>AK Bjørgvin</v>
      </c>
      <c r="H32" s="70">
        <f>IF('P8'!N15=0,"",'P8'!N15)</f>
        <v>79</v>
      </c>
      <c r="I32" s="70">
        <f>IF('P8'!O15=0,"",'P8'!O15)</f>
        <v>105</v>
      </c>
      <c r="J32" s="70">
        <f>IF('P8'!P15=0,"",'P8'!P15)</f>
        <v>184</v>
      </c>
      <c r="K32" s="71">
        <f>IF('P8'!Q15=0,"",'P8'!Q15)</f>
        <v>232.53006573922247</v>
      </c>
      <c r="L32" s="5"/>
    </row>
    <row r="33" spans="1:12" ht="15.75" x14ac:dyDescent="0.25">
      <c r="A33" s="65">
        <v>3</v>
      </c>
      <c r="B33" s="66">
        <f>IF('P8'!A13="","",'P8'!A13)</f>
        <v>69</v>
      </c>
      <c r="C33" s="67">
        <f>IF('P8'!B13="","",'P8'!B13)</f>
        <v>66.87</v>
      </c>
      <c r="D33" s="66" t="str">
        <f>IF('P8'!C13="","",'P8'!C13)</f>
        <v>SK</v>
      </c>
      <c r="E33" s="68">
        <f>IF('P8'!D13="","",'P8'!D13)</f>
        <v>30714</v>
      </c>
      <c r="F33" s="69" t="str">
        <f>IF('P8'!F13="","",'P8'!F13)</f>
        <v>Marie Mossige Grythe</v>
      </c>
      <c r="G33" s="69" t="str">
        <f>IF('P8'!G13="","",'P8'!G13)</f>
        <v>Spydeberg Atletene</v>
      </c>
      <c r="H33" s="70">
        <f>IF('P8'!N13=0,"",'P8'!N13)</f>
        <v>75</v>
      </c>
      <c r="I33" s="70">
        <f>IF('P8'!O13=0,"",'P8'!O13)</f>
        <v>95</v>
      </c>
      <c r="J33" s="70">
        <f>IF('P8'!P13=0,"",'P8'!P13)</f>
        <v>170</v>
      </c>
      <c r="K33" s="71">
        <f>IF('P8'!Q13=0,"",'P8'!Q13)</f>
        <v>215.14614864384953</v>
      </c>
      <c r="L33" s="5"/>
    </row>
    <row r="34" spans="1:12" ht="15.75" x14ac:dyDescent="0.25">
      <c r="A34" s="65">
        <v>4</v>
      </c>
      <c r="B34" s="66">
        <f>IF('P8'!A12="","",'P8'!A12)</f>
        <v>69</v>
      </c>
      <c r="C34" s="67">
        <f>IF('P8'!B12="","",'P8'!B12)</f>
        <v>68.760000000000005</v>
      </c>
      <c r="D34" s="66" t="str">
        <f>IF('P8'!C12="","",'P8'!C12)</f>
        <v>SK</v>
      </c>
      <c r="E34" s="68">
        <f>IF('P8'!D12="","",'P8'!D12)</f>
        <v>32694</v>
      </c>
      <c r="F34" s="69" t="str">
        <f>IF('P8'!F12="","",'P8'!F12)</f>
        <v>Mariel Rørstdbotnen</v>
      </c>
      <c r="G34" s="69" t="str">
        <f>IF('P8'!G12="","",'P8'!G12)</f>
        <v>Tambarskjelvar IL</v>
      </c>
      <c r="H34" s="70">
        <f>IF('P8'!N12=0,"",'P8'!N12)</f>
        <v>63</v>
      </c>
      <c r="I34" s="70">
        <f>IF('P8'!O12=0,"",'P8'!O12)</f>
        <v>90</v>
      </c>
      <c r="J34" s="70">
        <f>IF('P8'!P12=0,"",'P8'!P12)</f>
        <v>153</v>
      </c>
      <c r="K34" s="71">
        <f>IF('P8'!Q12=0,"",'P8'!Q12)</f>
        <v>190.65032067999218</v>
      </c>
      <c r="L34" s="5"/>
    </row>
    <row r="35" spans="1:12" ht="15.75" x14ac:dyDescent="0.25">
      <c r="A35" s="65">
        <v>5</v>
      </c>
      <c r="B35" s="66">
        <f>IF('P1'!A17="","",'P1'!A17)</f>
        <v>69</v>
      </c>
      <c r="C35" s="67">
        <f>IF('P1'!B17="","",'P1'!B17)</f>
        <v>65.13</v>
      </c>
      <c r="D35" s="66" t="str">
        <f>IF('P1'!C17="","",'P1'!C17)</f>
        <v>SK</v>
      </c>
      <c r="E35" s="68">
        <f>IF('P1'!D17="","",'P1'!D17)</f>
        <v>33166</v>
      </c>
      <c r="F35" s="69" t="str">
        <f>IF('P1'!F17="","",'P1'!F17)</f>
        <v>Iselin Hatlenes</v>
      </c>
      <c r="G35" s="69" t="str">
        <f>IF('P1'!G17="","",'P1'!G17)</f>
        <v>AK Bjørgvin</v>
      </c>
      <c r="H35" s="70">
        <f>IF('P1'!N17=0,"",'P1'!N17)</f>
        <v>68</v>
      </c>
      <c r="I35" s="70">
        <f>IF('P1'!O17=0,"",'P1'!O17)</f>
        <v>84</v>
      </c>
      <c r="J35" s="70">
        <f>IF('P1'!P17=0,"",'P1'!P17)</f>
        <v>152</v>
      </c>
      <c r="K35" s="71">
        <f>IF('P1'!Q17=0,"",'P1'!Q17)</f>
        <v>195.30522316914247</v>
      </c>
      <c r="L35" s="5"/>
    </row>
    <row r="36" spans="1:12" ht="15.75" x14ac:dyDescent="0.25">
      <c r="A36" s="65">
        <v>6</v>
      </c>
      <c r="B36" s="66">
        <f>IF('P8'!A10="","",'P8'!A10)</f>
        <v>69</v>
      </c>
      <c r="C36" s="67">
        <f>IF('P8'!B10="","",'P8'!B10)</f>
        <v>68.56</v>
      </c>
      <c r="D36" s="66" t="str">
        <f>IF('P8'!C10="","",'P8'!C10)</f>
        <v>SK</v>
      </c>
      <c r="E36" s="68">
        <f>IF('P8'!D10="","",'P8'!D10)</f>
        <v>32978</v>
      </c>
      <c r="F36" s="69" t="str">
        <f>IF('P8'!F10="","",'P8'!F10)</f>
        <v>Asta Rønning Fjærli</v>
      </c>
      <c r="G36" s="69" t="str">
        <f>IF('P8'!G10="","",'P8'!G10)</f>
        <v>Oslo AK</v>
      </c>
      <c r="H36" s="70">
        <f>IF('P8'!N10=0,"",'P8'!N10)</f>
        <v>66</v>
      </c>
      <c r="I36" s="70">
        <f>IF('P8'!O10=0,"",'P8'!O10)</f>
        <v>85</v>
      </c>
      <c r="J36" s="70">
        <f>IF('P8'!P10=0,"",'P8'!P10)</f>
        <v>151</v>
      </c>
      <c r="K36" s="71">
        <f>IF('P8'!Q10=0,"",'P8'!Q10)</f>
        <v>188.45886250827479</v>
      </c>
      <c r="L36" s="5"/>
    </row>
    <row r="37" spans="1:12" ht="15.75" x14ac:dyDescent="0.25">
      <c r="A37" s="65">
        <v>7</v>
      </c>
      <c r="B37" s="66">
        <f>IF('P8'!A9="","",'P8'!A9)</f>
        <v>69</v>
      </c>
      <c r="C37" s="67">
        <f>IF('P8'!B9="","",'P8'!B9)</f>
        <v>65.38</v>
      </c>
      <c r="D37" s="66" t="str">
        <f>IF('P8'!C9="","",'P8'!C9)</f>
        <v>SK</v>
      </c>
      <c r="E37" s="68">
        <f>IF('P8'!D9="","",'P8'!D9)</f>
        <v>33294</v>
      </c>
      <c r="F37" s="69" t="str">
        <f>IF('P8'!F9="","",'P8'!F9)</f>
        <v>Mia Tiller Mjøs</v>
      </c>
      <c r="G37" s="69" t="str">
        <f>IF('P8'!G9="","",'P8'!G9)</f>
        <v>Trondheim AK</v>
      </c>
      <c r="H37" s="70">
        <f>IF('P8'!N9=0,"",'P8'!N9)</f>
        <v>64</v>
      </c>
      <c r="I37" s="70">
        <f>IF('P8'!O9=0,"",'P8'!O9)</f>
        <v>78</v>
      </c>
      <c r="J37" s="70">
        <f>IF('P8'!P9=0,"",'P8'!P9)</f>
        <v>142</v>
      </c>
      <c r="K37" s="71">
        <f>IF('P8'!Q9=0,"",'P8'!Q9)</f>
        <v>182.04925219956627</v>
      </c>
      <c r="L37" s="5"/>
    </row>
    <row r="38" spans="1:12" ht="15.75" x14ac:dyDescent="0.25">
      <c r="A38" s="65">
        <v>8</v>
      </c>
      <c r="B38" s="66">
        <f>IF('P8'!A11="","",'P8'!A11)</f>
        <v>69</v>
      </c>
      <c r="C38" s="67">
        <f>IF('P8'!B11="","",'P8'!B11)</f>
        <v>67.31</v>
      </c>
      <c r="D38" s="66" t="str">
        <f>IF('P8'!C11="","",'P8'!C11)</f>
        <v>SK</v>
      </c>
      <c r="E38" s="68">
        <f>IF('P8'!D11="","",'P8'!D11)</f>
        <v>35567</v>
      </c>
      <c r="F38" s="69" t="str">
        <f>IF('P8'!F11="","",'P8'!F11)</f>
        <v>Cecilie Nybru</v>
      </c>
      <c r="G38" s="69" t="str">
        <f>IF('P8'!G11="","",'P8'!G11)</f>
        <v>Tysvær VK</v>
      </c>
      <c r="H38" s="70">
        <f>IF('P8'!N11=0,"",'P8'!N11)</f>
        <v>65</v>
      </c>
      <c r="I38" s="70">
        <f>IF('P8'!O11=0,"",'P8'!O11)</f>
        <v>74</v>
      </c>
      <c r="J38" s="70">
        <f>IF('P8'!P11=0,"",'P8'!P11)</f>
        <v>139</v>
      </c>
      <c r="K38" s="71">
        <f>IF('P8'!Q11=0,"",'P8'!Q11)</f>
        <v>175.26418635362452</v>
      </c>
      <c r="L38" s="5"/>
    </row>
    <row r="39" spans="1:12" ht="15.75" x14ac:dyDescent="0.25">
      <c r="A39" s="65">
        <v>9</v>
      </c>
      <c r="B39" s="66">
        <f>IF('P1'!A15="","",'P1'!A15)</f>
        <v>69</v>
      </c>
      <c r="C39" s="67">
        <f>IF('P1'!B15="","",'P1'!B15)</f>
        <v>68.33</v>
      </c>
      <c r="D39" s="66" t="str">
        <f>IF('P1'!C15="","",'P1'!C15)</f>
        <v>SK</v>
      </c>
      <c r="E39" s="68">
        <f>IF('P1'!D15="","",'P1'!D15)</f>
        <v>35357</v>
      </c>
      <c r="F39" s="69" t="str">
        <f>IF('P1'!F15="","",'P1'!F15)</f>
        <v>Ingvild Skoe</v>
      </c>
      <c r="G39" s="69" t="str">
        <f>IF('P1'!G15="","",'P1'!G15)</f>
        <v>Nidelv IL</v>
      </c>
      <c r="H39" s="70">
        <f>IF('P1'!N15=0,"",'P1'!N15)</f>
        <v>58</v>
      </c>
      <c r="I39" s="70">
        <f>IF('P1'!O15=0,"",'P1'!O15)</f>
        <v>76</v>
      </c>
      <c r="J39" s="70">
        <f>IF('P1'!P15=0,"",'P1'!P15)</f>
        <v>134</v>
      </c>
      <c r="K39" s="71">
        <f>IF('P1'!Q15=0,"",'P1'!Q15)</f>
        <v>167.55121151112866</v>
      </c>
      <c r="L39" s="5"/>
    </row>
    <row r="40" spans="1:12" ht="15.75" x14ac:dyDescent="0.25">
      <c r="A40" s="65">
        <v>10</v>
      </c>
      <c r="B40" s="66">
        <f>IF('P1'!A14="","",'P1'!A14)</f>
        <v>69</v>
      </c>
      <c r="C40" s="67">
        <f>IF('P1'!B14="","",'P1'!B14)</f>
        <v>67</v>
      </c>
      <c r="D40" s="66" t="str">
        <f>IF('P1'!C14="","",'P1'!C14)</f>
        <v>SK</v>
      </c>
      <c r="E40" s="68">
        <f>IF('P1'!D14="","",'P1'!D14)</f>
        <v>33506</v>
      </c>
      <c r="F40" s="69" t="str">
        <f>IF('P1'!F14="","",'P1'!F14)</f>
        <v>Julie Kristin Brotangen</v>
      </c>
      <c r="G40" s="69" t="str">
        <f>IF('P1'!G14="","",'P1'!G14)</f>
        <v>Gjøvik AK</v>
      </c>
      <c r="H40" s="70">
        <f>IF('P1'!N14=0,"",'P1'!N14)</f>
        <v>53</v>
      </c>
      <c r="I40" s="70">
        <f>IF('P1'!O14=0,"",'P1'!O14)</f>
        <v>77</v>
      </c>
      <c r="J40" s="70">
        <f>IF('P1'!P14=0,"",'P1'!P14)</f>
        <v>130</v>
      </c>
      <c r="K40" s="71">
        <f>IF('P1'!Q14=0,"",'P1'!Q14)</f>
        <v>164.34292176524187</v>
      </c>
      <c r="L40" s="5"/>
    </row>
    <row r="41" spans="1:12" ht="15.75" x14ac:dyDescent="0.25">
      <c r="A41" s="65">
        <v>11</v>
      </c>
      <c r="B41" s="66">
        <f>IF('P1'!A16="","",'P1'!A16)</f>
        <v>69</v>
      </c>
      <c r="C41" s="67">
        <f>IF('P1'!B16="","",'P1'!B16)</f>
        <v>66.78</v>
      </c>
      <c r="D41" s="66" t="str">
        <f>IF('P1'!C16="","",'P1'!C16)</f>
        <v>SK</v>
      </c>
      <c r="E41" s="68">
        <f>IF('P1'!D16="","",'P1'!D16)</f>
        <v>33103</v>
      </c>
      <c r="F41" s="69" t="str">
        <f>IF('P1'!F16="","",'P1'!F16)</f>
        <v>Mari Myrer</v>
      </c>
      <c r="G41" s="69" t="str">
        <f>IF('P1'!G16="","",'P1'!G16)</f>
        <v>Gjøvik AK</v>
      </c>
      <c r="H41" s="70" t="str">
        <f>IF('P1'!N16=0,"",'P1'!N16)</f>
        <v/>
      </c>
      <c r="I41" s="70">
        <f>IF('P1'!O16=0,"",'P1'!O16)</f>
        <v>74</v>
      </c>
      <c r="J41" s="70" t="str">
        <f>IF('P1'!P16=0,"",'P1'!P16)</f>
        <v/>
      </c>
      <c r="K41" s="71" t="str">
        <f>IF('P1'!Q16=0,"",'P1'!Q16)</f>
        <v/>
      </c>
      <c r="L41" s="5"/>
    </row>
    <row r="42" spans="1:12" ht="15.75" x14ac:dyDescent="0.25">
      <c r="A42" s="65"/>
      <c r="B42" s="66">
        <f>IF('P8'!A14="","",'P8'!A14)</f>
        <v>69</v>
      </c>
      <c r="C42" s="67">
        <f>IF('P8'!B14="","",'P8'!B14)</f>
        <v>65.69</v>
      </c>
      <c r="D42" s="66" t="str">
        <f>IF('P8'!C14="","",'P8'!C14)</f>
        <v>SK</v>
      </c>
      <c r="E42" s="68">
        <f>IF('P8'!D14="","",'P8'!D14)</f>
        <v>32946</v>
      </c>
      <c r="F42" s="69" t="str">
        <f>IF('P8'!F14="","",'P8'!F14)</f>
        <v>Mari Rotmo</v>
      </c>
      <c r="G42" s="69" t="str">
        <f>IF('P8'!G14="","",'P8'!G14)</f>
        <v>Trondheim AK</v>
      </c>
      <c r="H42" s="70" t="str">
        <f>IF('P8'!N14=0,"",'P8'!N14)</f>
        <v/>
      </c>
      <c r="I42" s="70" t="str">
        <f>IF('P8'!O14=0,"",'P8'!O14)</f>
        <v/>
      </c>
      <c r="J42" s="70" t="str">
        <f>IF('P8'!P14=0,"",'P8'!P14)</f>
        <v/>
      </c>
      <c r="K42" s="71" t="str">
        <f>IF('P8'!Q14=0,"",'P8'!Q14)</f>
        <v/>
      </c>
      <c r="L42" s="5"/>
    </row>
    <row r="43" spans="1:12" ht="15.75" x14ac:dyDescent="0.25">
      <c r="A43" s="65"/>
      <c r="B43" s="66" t="str">
        <f>IF('P1'!A18="","",'P1'!A18)</f>
        <v/>
      </c>
      <c r="C43" s="67" t="str">
        <f>IF('P1'!B18="","",'P1'!B18)</f>
        <v/>
      </c>
      <c r="D43" s="66" t="str">
        <f>IF('P1'!C18="","",'P1'!C18)</f>
        <v/>
      </c>
      <c r="E43" s="68" t="str">
        <f>IF('P1'!D18="","",'P1'!D18)</f>
        <v/>
      </c>
      <c r="F43" s="69" t="str">
        <f>IF('P1'!F18="","",'P1'!F18)</f>
        <v/>
      </c>
      <c r="G43" s="69" t="str">
        <f>IF('P1'!G18="","",'P1'!G18)</f>
        <v/>
      </c>
      <c r="H43" s="70" t="str">
        <f>IF('P1'!N18=0,"",'P1'!N18)</f>
        <v/>
      </c>
      <c r="I43" s="70" t="str">
        <f>IF('P1'!O18=0,"",'P1'!O18)</f>
        <v/>
      </c>
      <c r="J43" s="70" t="str">
        <f>IF('P1'!P18=0,"",'P1'!P18)</f>
        <v/>
      </c>
      <c r="K43" s="71" t="str">
        <f>IF('P1'!Q18=0,"",'P1'!Q18)</f>
        <v/>
      </c>
      <c r="L43" s="5"/>
    </row>
    <row r="44" spans="1:12" ht="15.75" x14ac:dyDescent="0.25">
      <c r="A44" s="65"/>
      <c r="B44" s="66"/>
      <c r="C44" s="67"/>
      <c r="D44" s="66"/>
      <c r="E44" s="68"/>
      <c r="F44" s="69"/>
      <c r="G44" s="69"/>
      <c r="H44" s="70"/>
      <c r="I44" s="70"/>
      <c r="J44" s="70"/>
      <c r="K44" s="71"/>
      <c r="L44" s="5"/>
    </row>
    <row r="45" spans="1:12" ht="15.75" x14ac:dyDescent="0.25">
      <c r="A45" s="65"/>
      <c r="B45" s="66" t="str">
        <f>IF('P9'!A14="","",'P9'!A14)</f>
        <v/>
      </c>
      <c r="C45" s="67" t="str">
        <f>IF('P9'!B14="","",'P9'!B14)</f>
        <v/>
      </c>
      <c r="D45" s="66" t="str">
        <f>IF('P9'!C14="","",'P9'!C14)</f>
        <v/>
      </c>
      <c r="E45" s="68" t="str">
        <f>IF('P9'!D14="","",'P9'!D14)</f>
        <v/>
      </c>
      <c r="F45" s="69" t="str">
        <f>IF('P9'!F14="","",'P9'!F14)</f>
        <v/>
      </c>
      <c r="G45" s="69" t="str">
        <f>IF('P9'!G14="","",'P9'!G14)</f>
        <v/>
      </c>
      <c r="H45" s="70" t="str">
        <f>IF('P9'!N14=0,"",'P9'!N14)</f>
        <v/>
      </c>
      <c r="I45" s="70" t="str">
        <f>IF('P9'!O14=0,"",'P9'!O14)</f>
        <v/>
      </c>
      <c r="J45" s="70" t="str">
        <f>IF('P9'!P14=0,"",'P9'!P14)</f>
        <v/>
      </c>
      <c r="K45" s="71" t="str">
        <f>IF('P9'!Q14=0,"",'P9'!Q14)</f>
        <v/>
      </c>
      <c r="L45" s="5"/>
    </row>
    <row r="46" spans="1:12" ht="15.75" x14ac:dyDescent="0.25">
      <c r="A46" s="65"/>
      <c r="B46" s="66" t="str">
        <f>IF('P9'!A9="","",'P9'!A9)</f>
        <v/>
      </c>
      <c r="C46" s="67" t="str">
        <f>IF('P9'!B9="","",'P9'!B9)</f>
        <v/>
      </c>
      <c r="D46" s="66" t="str">
        <f>IF('P9'!C9="","",'P9'!C9)</f>
        <v/>
      </c>
      <c r="E46" s="68" t="str">
        <f>IF('P9'!D9="","",'P9'!D9)</f>
        <v/>
      </c>
      <c r="F46" s="69" t="str">
        <f>IF('P9'!F9="","",'P9'!F9)</f>
        <v/>
      </c>
      <c r="G46" s="69" t="str">
        <f>IF('P9'!G9="","",'P9'!G9)</f>
        <v/>
      </c>
      <c r="H46" s="70" t="str">
        <f>IF('P9'!N9=0,"",'P9'!N9)</f>
        <v/>
      </c>
      <c r="I46" s="70" t="str">
        <f>IF('P9'!O9=0,"",'P9'!O9)</f>
        <v/>
      </c>
      <c r="J46" s="70" t="str">
        <f>IF('P9'!P9=0,"",'P9'!P9)</f>
        <v/>
      </c>
      <c r="K46" s="71" t="str">
        <f>IF('P9'!Q9=0,"",'P9'!Q9)</f>
        <v/>
      </c>
      <c r="L46" s="5"/>
    </row>
    <row r="47" spans="1:12" ht="15.75" x14ac:dyDescent="0.25">
      <c r="A47" s="65"/>
      <c r="B47" s="66" t="str">
        <f>IF('P9'!A10="","",'P9'!A10)</f>
        <v/>
      </c>
      <c r="C47" s="67" t="str">
        <f>IF('P9'!B10="","",'P9'!B10)</f>
        <v/>
      </c>
      <c r="D47" s="66" t="str">
        <f>IF('P9'!C10="","",'P9'!C10)</f>
        <v/>
      </c>
      <c r="E47" s="68" t="str">
        <f>IF('P9'!D10="","",'P9'!D10)</f>
        <v/>
      </c>
      <c r="F47" s="69" t="str">
        <f>IF('P9'!F10="","",'P9'!F10)</f>
        <v/>
      </c>
      <c r="G47" s="69" t="str">
        <f>IF('P9'!G10="","",'P9'!G10)</f>
        <v/>
      </c>
      <c r="H47" s="70" t="str">
        <f>IF('P9'!N10=0,"",'P9'!N10)</f>
        <v/>
      </c>
      <c r="I47" s="70" t="str">
        <f>IF('P9'!O10=0,"",'P9'!O10)</f>
        <v/>
      </c>
      <c r="J47" s="70" t="str">
        <f>IF('P9'!P10=0,"",'P9'!P10)</f>
        <v/>
      </c>
      <c r="K47" s="71" t="str">
        <f>IF('P9'!Q10=0,"",'P9'!Q10)</f>
        <v/>
      </c>
      <c r="L47" s="5"/>
    </row>
    <row r="48" spans="1:12" ht="15.75" x14ac:dyDescent="0.25">
      <c r="A48" s="65"/>
      <c r="B48" s="66" t="str">
        <f>IF('P9'!A11="","",'P9'!A11)</f>
        <v/>
      </c>
      <c r="C48" s="67" t="str">
        <f>IF('P9'!B11="","",'P9'!B11)</f>
        <v/>
      </c>
      <c r="D48" s="66" t="str">
        <f>IF('P9'!C11="","",'P9'!C11)</f>
        <v/>
      </c>
      <c r="E48" s="68" t="str">
        <f>IF('P9'!D11="","",'P9'!D11)</f>
        <v/>
      </c>
      <c r="F48" s="69" t="str">
        <f>IF('P9'!F11="","",'P9'!F11)</f>
        <v/>
      </c>
      <c r="G48" s="69" t="str">
        <f>IF('P9'!G11="","",'P9'!G11)</f>
        <v/>
      </c>
      <c r="H48" s="70" t="str">
        <f>IF('P9'!N11=0,"",'P9'!N11)</f>
        <v/>
      </c>
      <c r="I48" s="70" t="str">
        <f>IF('P9'!O11=0,"",'P9'!O11)</f>
        <v/>
      </c>
      <c r="J48" s="70" t="str">
        <f>IF('P9'!P11=0,"",'P9'!P11)</f>
        <v/>
      </c>
      <c r="K48" s="71" t="str">
        <f>IF('P9'!Q11=0,"",'P9'!Q11)</f>
        <v/>
      </c>
      <c r="L48" s="5"/>
    </row>
    <row r="49" spans="1:12" ht="15.75" x14ac:dyDescent="0.25">
      <c r="A49" s="65"/>
      <c r="B49" s="66" t="str">
        <f>IF('P9'!A12="","",'P9'!A12)</f>
        <v/>
      </c>
      <c r="C49" s="67" t="str">
        <f>IF('P9'!B12="","",'P9'!B12)</f>
        <v/>
      </c>
      <c r="D49" s="66" t="str">
        <f>IF('P9'!C12="","",'P9'!C12)</f>
        <v/>
      </c>
      <c r="E49" s="68" t="str">
        <f>IF('P9'!D12="","",'P9'!D12)</f>
        <v/>
      </c>
      <c r="F49" s="69" t="str">
        <f>IF('P9'!F12="","",'P9'!F12)</f>
        <v/>
      </c>
      <c r="G49" s="69" t="str">
        <f>IF('P9'!G12="","",'P9'!G12)</f>
        <v/>
      </c>
      <c r="H49" s="70" t="str">
        <f>IF('P9'!N12=0,"",'P9'!N12)</f>
        <v/>
      </c>
      <c r="I49" s="70" t="str">
        <f>IF('P9'!O12=0,"",'P9'!O12)</f>
        <v/>
      </c>
      <c r="J49" s="70" t="str">
        <f>IF('P9'!P12=0,"",'P9'!P12)</f>
        <v/>
      </c>
      <c r="K49" s="71" t="str">
        <f>IF('P9'!Q12=0,"",'P9'!Q12)</f>
        <v/>
      </c>
      <c r="L49" s="5"/>
    </row>
    <row r="50" spans="1:12" ht="15.75" x14ac:dyDescent="0.25">
      <c r="A50" s="65"/>
      <c r="B50" s="66" t="str">
        <f>IF('P9'!A13="","",'P9'!A13)</f>
        <v/>
      </c>
      <c r="C50" s="67" t="str">
        <f>IF('P9'!B13="","",'P9'!B13)</f>
        <v/>
      </c>
      <c r="D50" s="66" t="str">
        <f>IF('P9'!C13="","",'P9'!C13)</f>
        <v/>
      </c>
      <c r="E50" s="68" t="str">
        <f>IF('P9'!D13="","",'P9'!D13)</f>
        <v/>
      </c>
      <c r="F50" s="69" t="str">
        <f>IF('P9'!F13="","",'P9'!F13)</f>
        <v/>
      </c>
      <c r="G50" s="69" t="str">
        <f>IF('P9'!G13="","",'P9'!G13)</f>
        <v/>
      </c>
      <c r="H50" s="70" t="str">
        <f>IF('P9'!N13=0,"",'P9'!N13)</f>
        <v/>
      </c>
      <c r="I50" s="70" t="str">
        <f>IF('P9'!O13=0,"",'P9'!O13)</f>
        <v/>
      </c>
      <c r="J50" s="70" t="str">
        <f>IF('P9'!P13=0,"",'P9'!P13)</f>
        <v/>
      </c>
      <c r="K50" s="71" t="str">
        <f>IF('P9'!Q13=0,"",'P9'!Q13)</f>
        <v/>
      </c>
      <c r="L50" s="5"/>
    </row>
    <row r="51" spans="1:12" ht="15.75" x14ac:dyDescent="0.25">
      <c r="A51" s="65"/>
      <c r="B51" s="66"/>
      <c r="C51" s="67"/>
      <c r="D51" s="66"/>
      <c r="E51" s="68"/>
      <c r="F51" s="69"/>
      <c r="G51" s="69"/>
      <c r="H51" s="70"/>
      <c r="I51" s="70"/>
      <c r="J51" s="70"/>
      <c r="K51" s="71"/>
      <c r="L51" s="5"/>
    </row>
    <row r="52" spans="1:12" ht="15.75" x14ac:dyDescent="0.25">
      <c r="A52" s="65"/>
      <c r="B52" s="66" t="str">
        <f>IF('P9'!A15="","",'P9'!A15)</f>
        <v/>
      </c>
      <c r="C52" s="67" t="str">
        <f>IF('P9'!B15="","",'P9'!B15)</f>
        <v/>
      </c>
      <c r="D52" s="66" t="str">
        <f>IF('P9'!C15="","",'P9'!C15)</f>
        <v/>
      </c>
      <c r="E52" s="68" t="str">
        <f>IF('P9'!D15="","",'P9'!D15)</f>
        <v/>
      </c>
      <c r="F52" s="69" t="str">
        <f>IF('P9'!F15="","",'P9'!F15)</f>
        <v/>
      </c>
      <c r="G52" s="69" t="str">
        <f>IF('P9'!G15="","",'P9'!G15)</f>
        <v/>
      </c>
      <c r="H52" s="70" t="str">
        <f>IF('P9'!N15=0,"",'P9'!N15)</f>
        <v/>
      </c>
      <c r="I52" s="70" t="str">
        <f>IF('P9'!O15=0,"",'P9'!O15)</f>
        <v/>
      </c>
      <c r="J52" s="70" t="str">
        <f>IF('P9'!P15=0,"",'P9'!P15)</f>
        <v/>
      </c>
      <c r="K52" s="71" t="str">
        <f>IF('P9'!Q15=0,"",'P9'!Q15)</f>
        <v/>
      </c>
      <c r="L52" s="5"/>
    </row>
    <row r="53" spans="1:12" ht="15.75" x14ac:dyDescent="0.25">
      <c r="A53" s="65"/>
      <c r="B53" s="66" t="str">
        <f>IF('P9'!A16="","",'P9'!A16)</f>
        <v/>
      </c>
      <c r="C53" s="67" t="str">
        <f>IF('P9'!B16="","",'P9'!B16)</f>
        <v/>
      </c>
      <c r="D53" s="66" t="str">
        <f>IF('P9'!C16="","",'P9'!C16)</f>
        <v/>
      </c>
      <c r="E53" s="68" t="str">
        <f>IF('P9'!D16="","",'P9'!D16)</f>
        <v/>
      </c>
      <c r="F53" s="69" t="str">
        <f>IF('P9'!F16="","",'P9'!F16)</f>
        <v/>
      </c>
      <c r="G53" s="69" t="str">
        <f>IF('P9'!G16="","",'P9'!G16)</f>
        <v/>
      </c>
      <c r="H53" s="70" t="str">
        <f>IF('P9'!N16=0,"",'P9'!N16)</f>
        <v/>
      </c>
      <c r="I53" s="70" t="str">
        <f>IF('P9'!O16=0,"",'P9'!O16)</f>
        <v/>
      </c>
      <c r="J53" s="70" t="str">
        <f>IF('P9'!P16=0,"",'P9'!P16)</f>
        <v/>
      </c>
      <c r="K53" s="71" t="str">
        <f>IF('P9'!Q16=0,"",'P9'!Q16)</f>
        <v/>
      </c>
      <c r="L53" s="5"/>
    </row>
    <row r="54" spans="1:12" ht="15.75" x14ac:dyDescent="0.25">
      <c r="A54" s="65"/>
      <c r="B54" s="66" t="str">
        <f>IF('P9'!A17="","",'P9'!A17)</f>
        <v/>
      </c>
      <c r="C54" s="67" t="str">
        <f>IF('P9'!B17="","",'P9'!B17)</f>
        <v/>
      </c>
      <c r="D54" s="66" t="str">
        <f>IF('P9'!C17="","",'P9'!C17)</f>
        <v/>
      </c>
      <c r="E54" s="68" t="str">
        <f>IF('P9'!D17="","",'P9'!D17)</f>
        <v/>
      </c>
      <c r="F54" s="69" t="str">
        <f>IF('P9'!F17="","",'P9'!F17)</f>
        <v/>
      </c>
      <c r="G54" s="69" t="str">
        <f>IF('P9'!G17="","",'P9'!G17)</f>
        <v/>
      </c>
      <c r="H54" s="70" t="str">
        <f>IF('P9'!N17=0,"",'P9'!N17)</f>
        <v/>
      </c>
      <c r="I54" s="70" t="str">
        <f>IF('P9'!O17=0,"",'P9'!O17)</f>
        <v/>
      </c>
      <c r="J54" s="70" t="str">
        <f>IF('P9'!P17=0,"",'P9'!P17)</f>
        <v/>
      </c>
      <c r="K54" s="71" t="str">
        <f>IF('P9'!Q17=0,"",'P9'!Q17)</f>
        <v/>
      </c>
      <c r="L54" s="5"/>
    </row>
    <row r="55" spans="1:12" ht="15.75" x14ac:dyDescent="0.25">
      <c r="A55" s="65"/>
      <c r="B55" s="66" t="str">
        <f>IF('P9'!A18="","",'P9'!A18)</f>
        <v/>
      </c>
      <c r="C55" s="67" t="str">
        <f>IF('P9'!B18="","",'P9'!B18)</f>
        <v/>
      </c>
      <c r="D55" s="66" t="str">
        <f>IF('P9'!C18="","",'P9'!C18)</f>
        <v/>
      </c>
      <c r="E55" s="68" t="str">
        <f>IF('P9'!D18="","",'P9'!D18)</f>
        <v/>
      </c>
      <c r="F55" s="69" t="str">
        <f>IF('P9'!F18="","",'P9'!F18)</f>
        <v/>
      </c>
      <c r="G55" s="69" t="str">
        <f>IF('P9'!G18="","",'P9'!G18)</f>
        <v/>
      </c>
      <c r="H55" s="70" t="str">
        <f>IF('P9'!N18=0,"",'P9'!N18)</f>
        <v/>
      </c>
      <c r="I55" s="70" t="str">
        <f>IF('P9'!O18=0,"",'P9'!O18)</f>
        <v/>
      </c>
      <c r="J55" s="70" t="str">
        <f>IF('P9'!P18=0,"",'P9'!P18)</f>
        <v/>
      </c>
      <c r="K55" s="71" t="str">
        <f>IF('P9'!Q18=0,"",'P9'!Q18)</f>
        <v/>
      </c>
      <c r="L55" s="5"/>
    </row>
    <row r="56" spans="1:12" ht="15.75" x14ac:dyDescent="0.25">
      <c r="A56" s="65"/>
      <c r="B56" s="66" t="str">
        <f>IF('P1'!A19="","",'P1'!A19)</f>
        <v/>
      </c>
      <c r="C56" s="67" t="str">
        <f>IF('P1'!B19="","",'P1'!B19)</f>
        <v/>
      </c>
      <c r="D56" s="66" t="str">
        <f>IF('P1'!C19="","",'P1'!C19)</f>
        <v/>
      </c>
      <c r="E56" s="68" t="str">
        <f>IF('P1'!D19="","",'P1'!D19)</f>
        <v/>
      </c>
      <c r="F56" s="69" t="str">
        <f>IF('P1'!F19="","",'P1'!F19)</f>
        <v/>
      </c>
      <c r="G56" s="69" t="str">
        <f>IF('P1'!G19="","",'P1'!G19)</f>
        <v/>
      </c>
      <c r="H56" s="70" t="str">
        <f>IF('P1'!N19=0,"",'P1'!N19)</f>
        <v/>
      </c>
      <c r="I56" s="70" t="str">
        <f>IF('P1'!O19=0,"",'P1'!O19)</f>
        <v/>
      </c>
      <c r="J56" s="70" t="str">
        <f>IF('P1'!P19=0,"",'P1'!P19)</f>
        <v/>
      </c>
      <c r="K56" s="71" t="str">
        <f>IF('P1'!Q19=0,"",'P1'!Q19)</f>
        <v/>
      </c>
      <c r="L56" s="5"/>
    </row>
    <row r="57" spans="1:12" ht="15.75" x14ac:dyDescent="0.25">
      <c r="A57" s="65"/>
      <c r="B57" s="66" t="str">
        <f>IF('P1'!A20="","",'P1'!A20)</f>
        <v/>
      </c>
      <c r="C57" s="67" t="str">
        <f>IF('P1'!B20="","",'P1'!B20)</f>
        <v/>
      </c>
      <c r="D57" s="66" t="str">
        <f>IF('P1'!C20="","",'P1'!C20)</f>
        <v/>
      </c>
      <c r="E57" s="68" t="str">
        <f>IF('P1'!D20="","",'P1'!D20)</f>
        <v/>
      </c>
      <c r="F57" s="69" t="str">
        <f>IF('P1'!F20="","",'P1'!F20)</f>
        <v/>
      </c>
      <c r="G57" s="69" t="str">
        <f>IF('P1'!G20="","",'P1'!G20)</f>
        <v/>
      </c>
      <c r="H57" s="70" t="str">
        <f>IF('P1'!N20=0,"",'P1'!N20)</f>
        <v/>
      </c>
      <c r="I57" s="70" t="str">
        <f>IF('P1'!O20=0,"",'P1'!O20)</f>
        <v/>
      </c>
      <c r="J57" s="70" t="str">
        <f>IF('P1'!P20=0,"",'P1'!P20)</f>
        <v/>
      </c>
      <c r="K57" s="71" t="str">
        <f>IF('P1'!Q20=0,"",'P1'!Q20)</f>
        <v/>
      </c>
      <c r="L57" s="5"/>
    </row>
    <row r="58" spans="1:12" ht="15.75" x14ac:dyDescent="0.25">
      <c r="A58" s="65"/>
      <c r="B58" s="66" t="str">
        <f>IF('P1'!A21="","",'P1'!A21)</f>
        <v/>
      </c>
      <c r="C58" s="67" t="str">
        <f>IF('P1'!B21="","",'P1'!B21)</f>
        <v/>
      </c>
      <c r="D58" s="66" t="str">
        <f>IF('P1'!C21="","",'P1'!C21)</f>
        <v/>
      </c>
      <c r="E58" s="68" t="str">
        <f>IF('P1'!D21="","",'P1'!D21)</f>
        <v/>
      </c>
      <c r="F58" s="69" t="str">
        <f>IF('P1'!F21="","",'P1'!F21)</f>
        <v/>
      </c>
      <c r="G58" s="69" t="str">
        <f>IF('P1'!G21="","",'P1'!G21)</f>
        <v/>
      </c>
      <c r="H58" s="70" t="str">
        <f>IF('P1'!N21=0,"",'P1'!N21)</f>
        <v/>
      </c>
      <c r="I58" s="70" t="str">
        <f>IF('P1'!O21=0,"",'P1'!O21)</f>
        <v/>
      </c>
      <c r="J58" s="70" t="str">
        <f>IF('P1'!P21=0,"",'P1'!P21)</f>
        <v/>
      </c>
      <c r="K58" s="71" t="str">
        <f>IF('P1'!Q21=0,"",'P1'!Q21)</f>
        <v/>
      </c>
      <c r="L58" s="5"/>
    </row>
    <row r="59" spans="1:12" ht="15.75" x14ac:dyDescent="0.25">
      <c r="A59" s="65"/>
      <c r="B59" s="66" t="str">
        <f>IF('P1'!A22="","",'P1'!A22)</f>
        <v/>
      </c>
      <c r="C59" s="67" t="str">
        <f>IF('P1'!B22="","",'P1'!B22)</f>
        <v/>
      </c>
      <c r="D59" s="66" t="str">
        <f>IF('P1'!C22="","",'P1'!C22)</f>
        <v/>
      </c>
      <c r="E59" s="68" t="str">
        <f>IF('P1'!D22="","",'P1'!D22)</f>
        <v/>
      </c>
      <c r="F59" s="69" t="str">
        <f>IF('P1'!F22="","",'P1'!F22)</f>
        <v/>
      </c>
      <c r="G59" s="69" t="str">
        <f>IF('P1'!G22="","",'P1'!G22)</f>
        <v/>
      </c>
      <c r="H59" s="70" t="str">
        <f>IF('P1'!N22=0,"",'P1'!N22)</f>
        <v/>
      </c>
      <c r="I59" s="70" t="str">
        <f>IF('P1'!O22=0,"",'P1'!O22)</f>
        <v/>
      </c>
      <c r="J59" s="70" t="str">
        <f>IF('P1'!P22=0,"",'P1'!P22)</f>
        <v/>
      </c>
      <c r="K59" s="71" t="str">
        <f>IF('P1'!Q22=0,"",'P1'!Q22)</f>
        <v/>
      </c>
      <c r="L59" s="5"/>
    </row>
    <row r="60" spans="1:12" ht="15.75" x14ac:dyDescent="0.25">
      <c r="A60" s="65"/>
      <c r="B60" s="66" t="str">
        <f>IF('P1'!A23="","",'P1'!A23)</f>
        <v/>
      </c>
      <c r="C60" s="67" t="str">
        <f>IF('P1'!B23="","",'P1'!B23)</f>
        <v/>
      </c>
      <c r="D60" s="66" t="str">
        <f>IF('P1'!C23="","",'P1'!C23)</f>
        <v/>
      </c>
      <c r="E60" s="68" t="str">
        <f>IF('P1'!D23="","",'P1'!D23)</f>
        <v/>
      </c>
      <c r="F60" s="69" t="str">
        <f>IF('P1'!F23="","",'P1'!F23)</f>
        <v/>
      </c>
      <c r="G60" s="69" t="str">
        <f>IF('P1'!G23="","",'P1'!G23)</f>
        <v/>
      </c>
      <c r="H60" s="70" t="str">
        <f>IF('P1'!N23=0,"",'P1'!N23)</f>
        <v/>
      </c>
      <c r="I60" s="70" t="str">
        <f>IF('P1'!O23=0,"",'P1'!O23)</f>
        <v/>
      </c>
      <c r="J60" s="70" t="str">
        <f>IF('P1'!P23=0,"",'P1'!P23)</f>
        <v/>
      </c>
      <c r="K60" s="71" t="str">
        <f>IF('P1'!Q23=0,"",'P1'!Q23)</f>
        <v/>
      </c>
      <c r="L60" s="5"/>
    </row>
    <row r="61" spans="1:12" ht="15.75" x14ac:dyDescent="0.25">
      <c r="A61" s="65"/>
      <c r="B61" s="66" t="str">
        <f>IF('P1'!A24="","",'P1'!A24)</f>
        <v/>
      </c>
      <c r="C61" s="67" t="str">
        <f>IF('P1'!B24="","",'P1'!B24)</f>
        <v/>
      </c>
      <c r="D61" s="66" t="str">
        <f>IF('P1'!C24="","",'P1'!C24)</f>
        <v/>
      </c>
      <c r="E61" s="68" t="str">
        <f>IF('P1'!D24="","",'P1'!D24)</f>
        <v/>
      </c>
      <c r="F61" s="69" t="str">
        <f>IF('P1'!F24="","",'P1'!F24)</f>
        <v/>
      </c>
      <c r="G61" s="69" t="str">
        <f>IF('P1'!G24="","",'P1'!G24)</f>
        <v/>
      </c>
      <c r="H61" s="70" t="str">
        <f>IF('P1'!N24=0,"",'P1'!N24)</f>
        <v/>
      </c>
      <c r="I61" s="70" t="str">
        <f>IF('P1'!O24=0,"",'P1'!O24)</f>
        <v/>
      </c>
      <c r="J61" s="70" t="str">
        <f>IF('P1'!P24=0,"",'P1'!P24)</f>
        <v/>
      </c>
      <c r="K61" s="71" t="str">
        <f>IF('P1'!Q24=0,"",'P1'!Q24)</f>
        <v/>
      </c>
      <c r="L61" s="5"/>
    </row>
    <row r="62" spans="1:12" ht="15.75" x14ac:dyDescent="0.25">
      <c r="A62" s="65"/>
      <c r="B62" s="66" t="str">
        <f>IF('P5'!A20="","",'P5'!A20)</f>
        <v/>
      </c>
      <c r="C62" s="67" t="str">
        <f>IF('P5'!B20="","",'P5'!B20)</f>
        <v/>
      </c>
      <c r="D62" s="66" t="str">
        <f>IF('P5'!C20="","",'P5'!C20)</f>
        <v/>
      </c>
      <c r="E62" s="68" t="str">
        <f>IF('P5'!D20="","",'P5'!D20)</f>
        <v/>
      </c>
      <c r="F62" s="69" t="str">
        <f>IF('P5'!F20="","",'P5'!F20)</f>
        <v/>
      </c>
      <c r="G62" s="69" t="str">
        <f>IF('P5'!G20="","",'P5'!G20)</f>
        <v/>
      </c>
      <c r="H62" s="70" t="str">
        <f>IF('P5'!N20=0,"",'P5'!N20)</f>
        <v/>
      </c>
      <c r="I62" s="70" t="str">
        <f>IF('P5'!O20=0,"",'P5'!O20)</f>
        <v/>
      </c>
      <c r="J62" s="70" t="str">
        <f>IF('P5'!P20=0,"",'P5'!P20)</f>
        <v/>
      </c>
      <c r="K62" s="71" t="str">
        <f>IF('P5'!Q20=0,"",'P5'!Q20)</f>
        <v/>
      </c>
      <c r="L62" s="5"/>
    </row>
    <row r="63" spans="1:12" ht="15.75" x14ac:dyDescent="0.25">
      <c r="A63" s="65"/>
      <c r="B63" s="66" t="str">
        <f>IF('P5'!A21="","",'P5'!A21)</f>
        <v/>
      </c>
      <c r="C63" s="67" t="str">
        <f>IF('P5'!B21="","",'P5'!B21)</f>
        <v/>
      </c>
      <c r="D63" s="66" t="str">
        <f>IF('P5'!C21="","",'P5'!C21)</f>
        <v/>
      </c>
      <c r="E63" s="68" t="str">
        <f>IF('P5'!D21="","",'P5'!D21)</f>
        <v/>
      </c>
      <c r="F63" s="69" t="str">
        <f>IF('P5'!F21="","",'P5'!F21)</f>
        <v/>
      </c>
      <c r="G63" s="69" t="str">
        <f>IF('P5'!G21="","",'P5'!G21)</f>
        <v/>
      </c>
      <c r="H63" s="70" t="str">
        <f>IF('P5'!N21=0,"",'P5'!N21)</f>
        <v/>
      </c>
      <c r="I63" s="70" t="str">
        <f>IF('P5'!O21=0,"",'P5'!O21)</f>
        <v/>
      </c>
      <c r="J63" s="70" t="str">
        <f>IF('P5'!P21=0,"",'P5'!P21)</f>
        <v/>
      </c>
      <c r="K63" s="71" t="str">
        <f>IF('P5'!Q21=0,"",'P5'!Q21)</f>
        <v/>
      </c>
      <c r="L63" s="5"/>
    </row>
    <row r="64" spans="1:12" ht="15.75" x14ac:dyDescent="0.25">
      <c r="A64" s="65"/>
      <c r="B64" s="66" t="str">
        <f>IF('P6'!A16="","",'P6'!A16)</f>
        <v/>
      </c>
      <c r="C64" s="67" t="str">
        <f>IF('P6'!B16="","",'P6'!B16)</f>
        <v/>
      </c>
      <c r="D64" s="66" t="str">
        <f>IF('P6'!C16="","",'P6'!C16)</f>
        <v/>
      </c>
      <c r="E64" s="68" t="str">
        <f>IF('P6'!D16="","",'P6'!D16)</f>
        <v/>
      </c>
      <c r="F64" s="69" t="str">
        <f>IF('P6'!F16="","",'P6'!F16)</f>
        <v/>
      </c>
      <c r="G64" s="69" t="str">
        <f>IF('P6'!G16="","",'P6'!G16)</f>
        <v/>
      </c>
      <c r="H64" s="70" t="str">
        <f>IF('P6'!N16=0,"",'P6'!N16)</f>
        <v/>
      </c>
      <c r="I64" s="70" t="str">
        <f>IF('P6'!O16=0,"",'P6'!O16)</f>
        <v/>
      </c>
      <c r="J64" s="70" t="str">
        <f>IF('P6'!P16=0,"",'P6'!P16)</f>
        <v/>
      </c>
      <c r="K64" s="71" t="str">
        <f>IF('P6'!Q16=0,"",'P6'!Q16)</f>
        <v/>
      </c>
      <c r="L64" s="5"/>
    </row>
    <row r="65" spans="1:12" ht="15.75" x14ac:dyDescent="0.25">
      <c r="A65" s="65"/>
      <c r="B65" s="66" t="str">
        <f>IF('P5'!A22="","",'P5'!A22)</f>
        <v/>
      </c>
      <c r="C65" s="67" t="str">
        <f>IF('P5'!B22="","",'P5'!B22)</f>
        <v/>
      </c>
      <c r="D65" s="66" t="str">
        <f>IF('P5'!C22="","",'P5'!C22)</f>
        <v/>
      </c>
      <c r="E65" s="68" t="str">
        <f>IF('P5'!D22="","",'P5'!D22)</f>
        <v/>
      </c>
      <c r="F65" s="69" t="str">
        <f>IF('P5'!F22="","",'P5'!F22)</f>
        <v/>
      </c>
      <c r="G65" s="69" t="str">
        <f>IF('P5'!G22="","",'P5'!G22)</f>
        <v/>
      </c>
      <c r="H65" s="70" t="str">
        <f>IF('P5'!N22=0,"",'P5'!N22)</f>
        <v/>
      </c>
      <c r="I65" s="70" t="str">
        <f>IF('P5'!O22=0,"",'P5'!O22)</f>
        <v/>
      </c>
      <c r="J65" s="70" t="str">
        <f>IF('P5'!P22=0,"",'P5'!P22)</f>
        <v/>
      </c>
      <c r="K65" s="71" t="str">
        <f>IF('P5'!Q22=0,"",'P5'!Q22)</f>
        <v/>
      </c>
      <c r="L65" s="5"/>
    </row>
    <row r="66" spans="1:12" ht="15.75" x14ac:dyDescent="0.25">
      <c r="A66" s="65"/>
      <c r="B66" s="66" t="str">
        <f>IF('P5'!A23="","",'P5'!A23)</f>
        <v/>
      </c>
      <c r="C66" s="67" t="str">
        <f>IF('P5'!B23="","",'P5'!B23)</f>
        <v/>
      </c>
      <c r="D66" s="66" t="str">
        <f>IF('P5'!C23="","",'P5'!C23)</f>
        <v/>
      </c>
      <c r="E66" s="68" t="str">
        <f>IF('P5'!D23="","",'P5'!D23)</f>
        <v/>
      </c>
      <c r="F66" s="69" t="str">
        <f>IF('P5'!F23="","",'P5'!F23)</f>
        <v/>
      </c>
      <c r="G66" s="69" t="str">
        <f>IF('P5'!G23="","",'P5'!G23)</f>
        <v/>
      </c>
      <c r="H66" s="70" t="str">
        <f>IF('P5'!N23=0,"",'P5'!N23)</f>
        <v/>
      </c>
      <c r="I66" s="70" t="str">
        <f>IF('P5'!O23=0,"",'P5'!O23)</f>
        <v/>
      </c>
      <c r="J66" s="70" t="str">
        <f>IF('P5'!P23=0,"",'P5'!P23)</f>
        <v/>
      </c>
      <c r="K66" s="71" t="str">
        <f>IF('P5'!Q23=0,"",'P5'!Q23)</f>
        <v/>
      </c>
      <c r="L66" s="5"/>
    </row>
    <row r="67" spans="1:12" ht="15.75" x14ac:dyDescent="0.25">
      <c r="A67" s="65"/>
      <c r="B67" s="66" t="str">
        <f>IF('P5'!A24="","",'P5'!A24)</f>
        <v/>
      </c>
      <c r="C67" s="67" t="str">
        <f>IF('P5'!B24="","",'P5'!B24)</f>
        <v/>
      </c>
      <c r="D67" s="66" t="str">
        <f>IF('P5'!C24="","",'P5'!C24)</f>
        <v/>
      </c>
      <c r="E67" s="68" t="str">
        <f>IF('P5'!D24="","",'P5'!D24)</f>
        <v/>
      </c>
      <c r="F67" s="69" t="str">
        <f>IF('P5'!F24="","",'P5'!F24)</f>
        <v/>
      </c>
      <c r="G67" s="69" t="str">
        <f>IF('P5'!G24="","",'P5'!G24)</f>
        <v/>
      </c>
      <c r="H67" s="70" t="str">
        <f>IF('P5'!N24=0,"",'P5'!N24)</f>
        <v/>
      </c>
      <c r="I67" s="70" t="str">
        <f>IF('P5'!O24=0,"",'P5'!O24)</f>
        <v/>
      </c>
      <c r="J67" s="70" t="str">
        <f>IF('P5'!P24=0,"",'P5'!P24)</f>
        <v/>
      </c>
      <c r="K67" s="71" t="str">
        <f>IF('P5'!Q24=0,"",'P5'!Q24)</f>
        <v/>
      </c>
      <c r="L67" s="5"/>
    </row>
    <row r="68" spans="1:12" x14ac:dyDescent="0.2">
      <c r="A68" s="47"/>
    </row>
    <row r="69" spans="1:12" ht="27" x14ac:dyDescent="0.35">
      <c r="A69" s="147" t="s">
        <v>178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2" x14ac:dyDescent="0.2">
      <c r="A70" s="47"/>
    </row>
    <row r="71" spans="1:12" ht="15.75" x14ac:dyDescent="0.25">
      <c r="A71" s="65">
        <v>1</v>
      </c>
      <c r="B71" s="66">
        <f>IF('P4'!A10="","",'P4'!A10)</f>
        <v>62</v>
      </c>
      <c r="C71" s="67">
        <f>IF('P4'!B10="","",'P4'!B10)</f>
        <v>61.15</v>
      </c>
      <c r="D71" s="66" t="str">
        <f>IF('P4'!C10="","",'P4'!C10)</f>
        <v>JM</v>
      </c>
      <c r="E71" s="68">
        <f>IF('P4'!D10="","",'P4'!D10)</f>
        <v>36879</v>
      </c>
      <c r="F71" s="69" t="str">
        <f>IF('P4'!F10="","",'P4'!F10)</f>
        <v>Marcus Bratli</v>
      </c>
      <c r="G71" s="69" t="str">
        <f>IF('P4'!G10="","",'P4'!G10)</f>
        <v>AK Bjørgvin</v>
      </c>
      <c r="H71" s="70">
        <f>IF('P4'!N10=0,"",'P4'!N10)</f>
        <v>90</v>
      </c>
      <c r="I71" s="70">
        <f>IF('P4'!O10=0,"",'P4'!O10)</f>
        <v>116</v>
      </c>
      <c r="J71" s="70">
        <f>IF('P4'!P10=0,"",'P4'!P10)</f>
        <v>206</v>
      </c>
      <c r="K71" s="71">
        <f>IF('P4'!Q10=0,"",'P4'!Q10)</f>
        <v>296.16222278442126</v>
      </c>
      <c r="L71" s="5"/>
    </row>
    <row r="72" spans="1:12" ht="15.75" x14ac:dyDescent="0.25">
      <c r="A72" s="65">
        <v>2</v>
      </c>
      <c r="B72" s="66">
        <f>IF('P4'!A9="","",'P4'!A9)</f>
        <v>62</v>
      </c>
      <c r="C72" s="67">
        <f>IF('P4'!B9="","",'P4'!B9)</f>
        <v>61.16</v>
      </c>
      <c r="D72" s="66" t="str">
        <f>IF('P4'!C9="","",'P4'!C9)</f>
        <v>JM</v>
      </c>
      <c r="E72" s="68">
        <f>IF('P4'!D9="","",'P4'!D9)</f>
        <v>36793</v>
      </c>
      <c r="F72" s="69" t="str">
        <f>IF('P4'!F9="","",'P4'!F9)</f>
        <v>Kim Aleksander Kværnø</v>
      </c>
      <c r="G72" s="69" t="str">
        <f>IF('P4'!G9="","",'P4'!G9)</f>
        <v>Hitra VK</v>
      </c>
      <c r="H72" s="70">
        <f>IF('P4'!N9=0,"",'P4'!N9)</f>
        <v>88</v>
      </c>
      <c r="I72" s="70">
        <f>IF('P4'!O9=0,"",'P4'!O9)</f>
        <v>108</v>
      </c>
      <c r="J72" s="70">
        <f>IF('P4'!P9=0,"",'P4'!P9)</f>
        <v>196</v>
      </c>
      <c r="K72" s="71">
        <f>IF('P4'!Q9=0,"",'P4'!Q9)</f>
        <v>281.75368983420583</v>
      </c>
      <c r="L72" s="5"/>
    </row>
    <row r="73" spans="1:12" ht="15.75" x14ac:dyDescent="0.25">
      <c r="A73" s="65"/>
      <c r="B73" s="66"/>
      <c r="C73" s="67"/>
      <c r="D73" s="66"/>
      <c r="E73" s="68"/>
      <c r="F73" s="69"/>
      <c r="G73" s="69"/>
      <c r="H73" s="70"/>
      <c r="I73" s="70"/>
      <c r="J73" s="70"/>
      <c r="K73" s="71"/>
      <c r="L73" s="5"/>
    </row>
    <row r="74" spans="1:12" ht="15.75" x14ac:dyDescent="0.25">
      <c r="A74" s="65">
        <v>1</v>
      </c>
      <c r="B74" s="66">
        <f>IF('P2'!A10="","",'P2'!A10)</f>
        <v>69</v>
      </c>
      <c r="C74" s="67">
        <f>IF('P2'!B10="","",'P2'!B10)</f>
        <v>68.83</v>
      </c>
      <c r="D74" s="66" t="str">
        <f>IF('P2'!C10="","",'P2'!C10)</f>
        <v>SM</v>
      </c>
      <c r="E74" s="68">
        <f>IF('P2'!D10="","",'P2'!D10)</f>
        <v>33342</v>
      </c>
      <c r="F74" s="69" t="str">
        <f>IF('P2'!F10="","",'P2'!F10)</f>
        <v>Daniel Roness</v>
      </c>
      <c r="G74" s="69" t="str">
        <f>IF('P2'!G10="","",'P2'!G10)</f>
        <v>Spydeberg Atletene</v>
      </c>
      <c r="H74" s="70">
        <f>IF('P2'!N10=0,"",'P2'!N10)</f>
        <v>100</v>
      </c>
      <c r="I74" s="70">
        <f>IF('P2'!O10=0,"",'P2'!O10)</f>
        <v>125</v>
      </c>
      <c r="J74" s="70">
        <f>IF('P2'!P10=0,"",'P2'!P10)</f>
        <v>225</v>
      </c>
      <c r="K74" s="71">
        <f>IF('P2'!Q10=0,"",'P2'!Q10)</f>
        <v>299.53481831118961</v>
      </c>
      <c r="L74" s="5"/>
    </row>
    <row r="75" spans="1:12" ht="15.75" x14ac:dyDescent="0.25">
      <c r="A75" s="65">
        <v>2</v>
      </c>
      <c r="B75" s="66">
        <f>IF('P4'!A12="","",'P4'!A12)</f>
        <v>69</v>
      </c>
      <c r="C75" s="67">
        <f>IF('P4'!B12="","",'P4'!B12)</f>
        <v>68.22</v>
      </c>
      <c r="D75" s="66" t="str">
        <f>IF('P4'!C12="","",'P4'!C12)</f>
        <v>SM</v>
      </c>
      <c r="E75" s="68">
        <f>IF('P4'!D12="","",'P4'!D12)</f>
        <v>35378</v>
      </c>
      <c r="F75" s="69" t="str">
        <f>IF('P4'!F12="","",'P4'!F12)</f>
        <v>Runar Klungervik</v>
      </c>
      <c r="G75" s="69" t="str">
        <f>IF('P4'!G12="","",'P4'!G12)</f>
        <v>Hitra VK</v>
      </c>
      <c r="H75" s="70">
        <f>IF('P4'!N12=0,"",'P4'!N12)</f>
        <v>94</v>
      </c>
      <c r="I75" s="70">
        <f>IF('P4'!O12=0,"",'P4'!O12)</f>
        <v>110</v>
      </c>
      <c r="J75" s="70">
        <f>IF('P4'!P12=0,"",'P4'!P12)</f>
        <v>204</v>
      </c>
      <c r="K75" s="71">
        <f>IF('P4'!Q12=0,"",'P4'!Q12)</f>
        <v>273.0673352518894</v>
      </c>
      <c r="L75" s="5"/>
    </row>
    <row r="76" spans="1:12" ht="15.75" x14ac:dyDescent="0.25">
      <c r="A76" s="65">
        <v>3</v>
      </c>
      <c r="B76" s="66">
        <f>IF('P4'!A11="","",'P4'!A11)</f>
        <v>69</v>
      </c>
      <c r="C76" s="67">
        <f>IF('P4'!B11="","",'P4'!B11)</f>
        <v>63.71</v>
      </c>
      <c r="D76" s="66" t="str">
        <f>IF('P4'!C11="","",'P4'!C11)</f>
        <v>JM</v>
      </c>
      <c r="E76" s="68">
        <f>IF('P4'!D11="","",'P4'!D11)</f>
        <v>36529</v>
      </c>
      <c r="F76" s="69" t="str">
        <f>IF('P4'!F11="","",'P4'!F11)</f>
        <v>Robert Andre Moldestad</v>
      </c>
      <c r="G76" s="69" t="str">
        <f>IF('P4'!G11="","",'P4'!G11)</f>
        <v>Breimsbygda IL</v>
      </c>
      <c r="H76" s="70">
        <f>IF('P4'!N11=0,"",'P4'!N11)</f>
        <v>91</v>
      </c>
      <c r="I76" s="70">
        <f>IF('P4'!O11=0,"",'P4'!O11)</f>
        <v>110</v>
      </c>
      <c r="J76" s="70">
        <f>IF('P4'!P11=0,"",'P4'!P11)</f>
        <v>201</v>
      </c>
      <c r="K76" s="71">
        <f>IF('P4'!Q11=0,"",'P4'!Q11)</f>
        <v>281.08114897031567</v>
      </c>
      <c r="L76" s="5"/>
    </row>
    <row r="77" spans="1:12" ht="15.75" x14ac:dyDescent="0.25">
      <c r="A77" s="65">
        <v>4</v>
      </c>
      <c r="B77" s="66">
        <f>IF('P2'!A15="","",'P2'!A15)</f>
        <v>69</v>
      </c>
      <c r="C77" s="67">
        <f>IF('P2'!B15="","",'P2'!B15)</f>
        <v>68.22</v>
      </c>
      <c r="D77" s="66" t="str">
        <f>IF('P2'!C15="","",'P2'!C15)</f>
        <v>SM</v>
      </c>
      <c r="E77" s="68">
        <f>IF('P2'!D15="","",'P2'!D15)</f>
        <v>31229</v>
      </c>
      <c r="F77" s="69" t="str">
        <f>IF('P2'!F15="","",'P2'!F15)</f>
        <v>Mauricio Kjeldner</v>
      </c>
      <c r="G77" s="69" t="str">
        <f>IF('P2'!G15="","",'P2'!G15)</f>
        <v>Spydeberg Atletene</v>
      </c>
      <c r="H77" s="70">
        <f>IF('P2'!N15=0,"",'P2'!N15)</f>
        <v>83</v>
      </c>
      <c r="I77" s="70">
        <f>IF('P2'!O15=0,"",'P2'!O15)</f>
        <v>112</v>
      </c>
      <c r="J77" s="70">
        <f>IF('P2'!P15=0,"",'P2'!P15)</f>
        <v>195</v>
      </c>
      <c r="K77" s="71">
        <f>IF('P2'!Q15=0,"",'P2'!Q15)</f>
        <v>261.02024693195312</v>
      </c>
      <c r="L77" s="5"/>
    </row>
    <row r="78" spans="1:12" ht="15.75" x14ac:dyDescent="0.25">
      <c r="A78" s="65">
        <v>5</v>
      </c>
      <c r="B78" s="66">
        <f>IF('P4'!A13="","",'P4'!A13)</f>
        <v>69</v>
      </c>
      <c r="C78" s="67">
        <f>IF('P4'!B13="","",'P4'!B13)</f>
        <v>68.930000000000007</v>
      </c>
      <c r="D78" s="66" t="str">
        <f>IF('P4'!C13="","",'P4'!C13)</f>
        <v>SM</v>
      </c>
      <c r="E78" s="68">
        <f>IF('P4'!D13="","",'P4'!D13)</f>
        <v>34080</v>
      </c>
      <c r="F78" s="69" t="str">
        <f>IF('P4'!F13="","",'P4'!F13)</f>
        <v>John Kenneth Olderbø</v>
      </c>
      <c r="G78" s="69" t="str">
        <f>IF('P4'!G13="","",'P4'!G13)</f>
        <v>Stavanger VK</v>
      </c>
      <c r="H78" s="70">
        <f>IF('P4'!N13=0,"",'P4'!N13)</f>
        <v>90</v>
      </c>
      <c r="I78" s="70">
        <f>IF('P4'!O13=0,"",'P4'!O13)</f>
        <v>105</v>
      </c>
      <c r="J78" s="70">
        <f>IF('P4'!P13=0,"",'P4'!P13)</f>
        <v>195</v>
      </c>
      <c r="K78" s="71">
        <f>IF('P4'!Q13=0,"",'P4'!Q13)</f>
        <v>259.36671216208504</v>
      </c>
      <c r="L78" s="5"/>
    </row>
    <row r="79" spans="1:12" ht="15.75" x14ac:dyDescent="0.25">
      <c r="A79" s="65">
        <v>6</v>
      </c>
      <c r="B79" s="66">
        <f>IF('P2'!A14="","",'P2'!A14)</f>
        <v>69</v>
      </c>
      <c r="C79" s="67">
        <f>IF('P2'!B14="","",'P2'!B14)</f>
        <v>68.61</v>
      </c>
      <c r="D79" s="66" t="str">
        <f>IF('P2'!C14="","",'P2'!C14)</f>
        <v>SM</v>
      </c>
      <c r="E79" s="68">
        <f>IF('P2'!D14="","",'P2'!D14)</f>
        <v>32559</v>
      </c>
      <c r="F79" s="69" t="str">
        <f>IF('P2'!F14="","",'P2'!F14)</f>
        <v>Kim Jung Arntsen</v>
      </c>
      <c r="G79" s="69" t="str">
        <f>IF('P2'!G14="","",'P2'!G14)</f>
        <v>Nidelv IL</v>
      </c>
      <c r="H79" s="70">
        <f>IF('P2'!N14=0,"",'P2'!N14)</f>
        <v>83</v>
      </c>
      <c r="I79" s="70">
        <f>IF('P2'!O14=0,"",'P2'!O14)</f>
        <v>111</v>
      </c>
      <c r="J79" s="70">
        <f>IF('P2'!P14=0,"",'P2'!P14)</f>
        <v>194</v>
      </c>
      <c r="K79" s="71">
        <f>IF('P2'!Q14=0,"",'P2'!Q14)</f>
        <v>258.77241723215673</v>
      </c>
      <c r="L79" s="5"/>
    </row>
    <row r="80" spans="1:12" ht="15.75" x14ac:dyDescent="0.25">
      <c r="A80" s="65">
        <v>7</v>
      </c>
      <c r="B80" s="66">
        <f>IF('P2'!A11="","",'P2'!A11)</f>
        <v>69</v>
      </c>
      <c r="C80" s="67">
        <f>IF('P2'!B11="","",'P2'!B11)</f>
        <v>67.989999999999995</v>
      </c>
      <c r="D80" s="66" t="str">
        <f>IF('P2'!C11="","",'P2'!C11)</f>
        <v>SM</v>
      </c>
      <c r="E80" s="68">
        <f>IF('P2'!D11="","",'P2'!D11)</f>
        <v>35478</v>
      </c>
      <c r="F80" s="69" t="str">
        <f>IF('P2'!F11="","",'P2'!F11)</f>
        <v>Andreas Klinkenberg</v>
      </c>
      <c r="G80" s="69" t="str">
        <f>IF('P2'!G11="","",'P2'!G11)</f>
        <v>Hillevåg AK</v>
      </c>
      <c r="H80" s="70">
        <f>IF('P2'!N11=0,"",'P2'!N11)</f>
        <v>83</v>
      </c>
      <c r="I80" s="70">
        <f>IF('P2'!O11=0,"",'P2'!O11)</f>
        <v>101</v>
      </c>
      <c r="J80" s="70">
        <f>IF('P2'!P11=0,"",'P2'!P11)</f>
        <v>184</v>
      </c>
      <c r="K80" s="71">
        <f>IF('P2'!Q11=0,"",'P2'!Q11)</f>
        <v>246.81083351161644</v>
      </c>
      <c r="L80" s="5"/>
    </row>
    <row r="81" spans="1:12" ht="15.75" x14ac:dyDescent="0.25">
      <c r="A81" s="65">
        <v>8</v>
      </c>
      <c r="B81" s="66">
        <f>IF('P2'!A12="","",'P2'!A12)</f>
        <v>69</v>
      </c>
      <c r="C81" s="67">
        <f>IF('P2'!B12="","",'P2'!B12)</f>
        <v>67.209999999999994</v>
      </c>
      <c r="D81" s="66" t="str">
        <f>IF('P2'!C12="","",'P2'!C12)</f>
        <v>UM</v>
      </c>
      <c r="E81" s="68">
        <f>IF('P2'!D12="","",'P2'!D12)</f>
        <v>37220</v>
      </c>
      <c r="F81" s="69" t="str">
        <f>IF('P2'!F12="","",'P2'!F12)</f>
        <v>Aron Süssmann</v>
      </c>
      <c r="G81" s="69" t="str">
        <f>IF('P2'!G12="","",'P2'!G12)</f>
        <v>Stavanger VK</v>
      </c>
      <c r="H81" s="70">
        <f>IF('P2'!N12=0,"",'P2'!N12)</f>
        <v>83</v>
      </c>
      <c r="I81" s="70">
        <f>IF('P2'!O12=0,"",'P2'!O12)</f>
        <v>96</v>
      </c>
      <c r="J81" s="70">
        <f>IF('P2'!P12=0,"",'P2'!P12)</f>
        <v>179</v>
      </c>
      <c r="K81" s="71">
        <f>IF('P2'!Q12=0,"",'P2'!Q12)</f>
        <v>241.83664674487321</v>
      </c>
      <c r="L81" s="5"/>
    </row>
    <row r="82" spans="1:12" ht="15.75" x14ac:dyDescent="0.25">
      <c r="A82" s="65"/>
      <c r="B82" s="66">
        <f>IF('P2'!A13="","",'P2'!A13)</f>
        <v>69</v>
      </c>
      <c r="C82" s="67">
        <f>IF('P2'!B13="","",'P2'!B13)</f>
        <v>68.86</v>
      </c>
      <c r="D82" s="66" t="str">
        <f>IF('P2'!C13="","",'P2'!C13)</f>
        <v>SM</v>
      </c>
      <c r="E82" s="68">
        <f>IF('P2'!D13="","",'P2'!D13)</f>
        <v>34156</v>
      </c>
      <c r="F82" s="69" t="str">
        <f>IF('P2'!F13="","",'P2'!F13)</f>
        <v>Christian Lysenstøen</v>
      </c>
      <c r="G82" s="69" t="str">
        <f>IF('P2'!G13="","",'P2'!G13)</f>
        <v>Spydeberg Atletene</v>
      </c>
      <c r="H82" s="70">
        <f>IF('P2'!N13=0,"",'P2'!N13)</f>
        <v>88</v>
      </c>
      <c r="I82" s="70" t="str">
        <f>IF('P2'!O13=0,"",'P2'!O13)</f>
        <v/>
      </c>
      <c r="J82" s="70" t="str">
        <f>IF('P2'!P13=0,"",'P2'!P13)</f>
        <v/>
      </c>
      <c r="K82" s="71" t="str">
        <f>IF('P2'!Q13=0,"",'P2'!Q13)</f>
        <v/>
      </c>
      <c r="L82" s="5"/>
    </row>
    <row r="83" spans="1:12" ht="15.75" x14ac:dyDescent="0.25">
      <c r="A83" s="65"/>
      <c r="B83" s="66">
        <f>IF('P2'!A9="","",'P2'!A9)</f>
        <v>69</v>
      </c>
      <c r="C83" s="67">
        <f>IF('P2'!B9="","",'P2'!B9)</f>
        <v>66.45</v>
      </c>
      <c r="D83" s="66" t="str">
        <f>IF('P2'!C9="","",'P2'!C9)</f>
        <v>M1</v>
      </c>
      <c r="E83" s="68">
        <f>IF('P2'!D9="","",'P2'!D9)</f>
        <v>29062</v>
      </c>
      <c r="F83" s="69" t="str">
        <f>IF('P2'!F9="","",'P2'!F9)</f>
        <v>Arve Kristoffersen</v>
      </c>
      <c r="G83" s="69" t="str">
        <f>IF('P2'!G9="","",'P2'!G9)</f>
        <v>Nidelv IL</v>
      </c>
      <c r="H83" s="70">
        <f>IF('P2'!N9=0,"",'P2'!N9)</f>
        <v>82</v>
      </c>
      <c r="I83" s="70" t="str">
        <f>IF('P2'!O9=0,"",'P2'!O9)</f>
        <v/>
      </c>
      <c r="J83" s="70" t="str">
        <f>IF('P2'!P9=0,"",'P2'!P9)</f>
        <v/>
      </c>
      <c r="K83" s="71" t="str">
        <f>IF('P2'!Q9=0,"",'P2'!Q9)</f>
        <v/>
      </c>
      <c r="L83" s="5"/>
    </row>
    <row r="84" spans="1:12" ht="15.75" x14ac:dyDescent="0.25">
      <c r="A84" s="65"/>
      <c r="B84" s="66"/>
      <c r="C84" s="67"/>
      <c r="D84" s="66"/>
      <c r="E84" s="68"/>
      <c r="F84" s="69"/>
      <c r="G84" s="69"/>
      <c r="H84" s="70"/>
      <c r="I84" s="70"/>
      <c r="J84" s="70"/>
      <c r="K84" s="71"/>
      <c r="L84" s="5"/>
    </row>
    <row r="85" spans="1:12" ht="15.75" x14ac:dyDescent="0.25">
      <c r="A85" s="65">
        <v>1</v>
      </c>
      <c r="B85" s="66">
        <f>IF('P4'!A15="","",'P4'!A15)</f>
        <v>77</v>
      </c>
      <c r="C85" s="67">
        <f>IF('P4'!B15="","",'P4'!B15)</f>
        <v>73.760000000000005</v>
      </c>
      <c r="D85" s="66" t="str">
        <f>IF('P4'!C15="","",'P4'!C15)</f>
        <v>SM</v>
      </c>
      <c r="E85" s="68">
        <f>IF('P4'!D15="","",'P4'!D15)</f>
        <v>34609</v>
      </c>
      <c r="F85" s="69" t="str">
        <f>IF('P4'!F15="","",'P4'!F15)</f>
        <v>Jantsen Øverås</v>
      </c>
      <c r="G85" s="69" t="str">
        <f>IF('P4'!G15="","",'P4'!G15)</f>
        <v>Tambarskjelvar IL</v>
      </c>
      <c r="H85" s="70">
        <f>IF('P4'!N15=0,"",'P4'!N15)</f>
        <v>117</v>
      </c>
      <c r="I85" s="70">
        <f>IF('P4'!O15=0,"",'P4'!O15)</f>
        <v>140</v>
      </c>
      <c r="J85" s="70">
        <f>IF('P4'!P15=0,"",'P4'!P15)</f>
        <v>257</v>
      </c>
      <c r="K85" s="71">
        <f>IF('P4'!Q15=0,"",'P4'!Q15)</f>
        <v>328.48038398373319</v>
      </c>
      <c r="L85" s="5"/>
    </row>
    <row r="86" spans="1:12" ht="15.75" x14ac:dyDescent="0.25">
      <c r="A86" s="65">
        <v>2</v>
      </c>
      <c r="B86" s="66">
        <f>IF('P4'!A14="","",'P4'!A14)</f>
        <v>77</v>
      </c>
      <c r="C86" s="67">
        <f>IF('P4'!B14="","",'P4'!B14)</f>
        <v>75.260000000000005</v>
      </c>
      <c r="D86" s="66" t="str">
        <f>IF('P4'!C14="","",'P4'!C14)</f>
        <v>SM</v>
      </c>
      <c r="E86" s="68">
        <f>IF('P4'!D14="","",'P4'!D14)</f>
        <v>34825</v>
      </c>
      <c r="F86" s="69" t="str">
        <f>IF('P4'!F14="","",'P4'!F14)</f>
        <v>Johan Fredrik Murberg</v>
      </c>
      <c r="G86" s="69" t="str">
        <f>IF('P4'!G14="","",'P4'!G14)</f>
        <v>Larvik AK</v>
      </c>
      <c r="H86" s="70">
        <f>IF('P4'!N14=0,"",'P4'!N14)</f>
        <v>115</v>
      </c>
      <c r="I86" s="70">
        <f>IF('P4'!O14=0,"",'P4'!O14)</f>
        <v>132</v>
      </c>
      <c r="J86" s="70">
        <f>IF('P4'!P14=0,"",'P4'!P14)</f>
        <v>247</v>
      </c>
      <c r="K86" s="71">
        <f>IF('P4'!Q14=0,"",'P4'!Q14)</f>
        <v>312.16232038169346</v>
      </c>
      <c r="L86" s="5"/>
    </row>
    <row r="87" spans="1:12" ht="15.75" x14ac:dyDescent="0.25">
      <c r="A87" s="65">
        <v>3</v>
      </c>
      <c r="B87" s="66">
        <f>IF('P4'!A16="","",'P4'!A16)</f>
        <v>77</v>
      </c>
      <c r="C87" s="67">
        <f>IF('P4'!B16="","",'P4'!B16)</f>
        <v>75.900000000000006</v>
      </c>
      <c r="D87" s="66" t="str">
        <f>IF('P4'!C16="","",'P4'!C16)</f>
        <v>SM</v>
      </c>
      <c r="E87" s="68">
        <f>IF('P4'!D16="","",'P4'!D16)</f>
        <v>32995</v>
      </c>
      <c r="F87" s="69" t="str">
        <f>IF('P4'!F16="","",'P4'!F16)</f>
        <v>Fredrik Kvist Gyllensten</v>
      </c>
      <c r="G87" s="69" t="str">
        <f>IF('P4'!G16="","",'P4'!G16)</f>
        <v>Christiania AK</v>
      </c>
      <c r="H87" s="70">
        <f>IF('P4'!N16=0,"",'P4'!N16)</f>
        <v>105</v>
      </c>
      <c r="I87" s="70">
        <f>IF('P4'!O16=0,"",'P4'!O16)</f>
        <v>130</v>
      </c>
      <c r="J87" s="70">
        <f>IF('P4'!P16=0,"",'P4'!P16)</f>
        <v>235</v>
      </c>
      <c r="K87" s="71">
        <f>IF('P4'!Q16=0,"",'P4'!Q16)</f>
        <v>295.61587903028669</v>
      </c>
      <c r="L87" s="5"/>
    </row>
    <row r="88" spans="1:12" ht="15.75" x14ac:dyDescent="0.25">
      <c r="A88" s="65">
        <v>4</v>
      </c>
      <c r="B88" s="66">
        <f>IF('P2'!A17="","",'P2'!A17)</f>
        <v>77</v>
      </c>
      <c r="C88" s="67">
        <f>IF('P2'!B17="","",'P2'!B17)</f>
        <v>75.599999999999994</v>
      </c>
      <c r="D88" s="66" t="str">
        <f>IF('P2'!C17="","",'P2'!C17)</f>
        <v>SM</v>
      </c>
      <c r="E88" s="68">
        <f>IF('P2'!D17="","",'P2'!D17)</f>
        <v>32895</v>
      </c>
      <c r="F88" s="69" t="str">
        <f>IF('P2'!F17="","",'P2'!F17)</f>
        <v>Bjørn Emil Evensen</v>
      </c>
      <c r="G88" s="69" t="str">
        <f>IF('P2'!G17="","",'P2'!G17)</f>
        <v>Gjøvik AK</v>
      </c>
      <c r="H88" s="70">
        <f>IF('P2'!N17=0,"",'P2'!N17)</f>
        <v>100</v>
      </c>
      <c r="I88" s="70">
        <f>IF('P2'!O17=0,"",'P2'!O17)</f>
        <v>116</v>
      </c>
      <c r="J88" s="70">
        <f>IF('P2'!P17=0,"",'P2'!P17)</f>
        <v>216</v>
      </c>
      <c r="K88" s="71">
        <f>IF('P2'!Q17=0,"",'P2'!Q17)</f>
        <v>272.30621856080091</v>
      </c>
      <c r="L88" s="5"/>
    </row>
    <row r="89" spans="1:12" ht="15.75" x14ac:dyDescent="0.25">
      <c r="A89" s="65">
        <v>5</v>
      </c>
      <c r="B89" s="66">
        <f>IF('P2'!A16="","",'P2'!A16)</f>
        <v>77</v>
      </c>
      <c r="C89" s="67">
        <f>IF('P2'!B16="","",'P2'!B16)</f>
        <v>74</v>
      </c>
      <c r="D89" s="66" t="str">
        <f>IF('P2'!C16="","",'P2'!C16)</f>
        <v>SM</v>
      </c>
      <c r="E89" s="68">
        <f>IF('P2'!D16="","",'P2'!D16)</f>
        <v>33484</v>
      </c>
      <c r="F89" s="69" t="str">
        <f>IF('P2'!F16="","",'P2'!F16)</f>
        <v>Trygve Stenrud Nilsen</v>
      </c>
      <c r="G89" s="69" t="str">
        <f>IF('P2'!G16="","",'P2'!G16)</f>
        <v>Oslo AK</v>
      </c>
      <c r="H89" s="70">
        <f>IF('P2'!N16=0,"",'P2'!N16)</f>
        <v>83</v>
      </c>
      <c r="I89" s="70">
        <f>IF('P2'!O16=0,"",'P2'!O16)</f>
        <v>109</v>
      </c>
      <c r="J89" s="70">
        <f>IF('P2'!P16=0,"",'P2'!P16)</f>
        <v>192</v>
      </c>
      <c r="K89" s="71">
        <f>IF('P2'!Q16=0,"",'P2'!Q16)</f>
        <v>244.95159429524597</v>
      </c>
      <c r="L89" s="5"/>
    </row>
    <row r="90" spans="1:12" ht="15.75" x14ac:dyDescent="0.25">
      <c r="A90" s="65"/>
      <c r="B90" s="66" t="str">
        <f>IF('P2'!A18="","",'P2'!A18)</f>
        <v/>
      </c>
      <c r="C90" s="67" t="str">
        <f>IF('P2'!B18="","",'P2'!B18)</f>
        <v/>
      </c>
      <c r="D90" s="66" t="str">
        <f>IF('P2'!C18="","",'P2'!C18)</f>
        <v/>
      </c>
      <c r="E90" s="68" t="str">
        <f>IF('P2'!D18="","",'P2'!D18)</f>
        <v/>
      </c>
      <c r="F90" s="69" t="str">
        <f>IF('P2'!F18="","",'P2'!F18)</f>
        <v/>
      </c>
      <c r="G90" s="69" t="str">
        <f>IF('P2'!G18="","",'P2'!G18)</f>
        <v/>
      </c>
      <c r="H90" s="70" t="str">
        <f>IF('P2'!N18=0,"",'P2'!N18)</f>
        <v/>
      </c>
      <c r="I90" s="70" t="str">
        <f>IF('P2'!O18=0,"",'P2'!O18)</f>
        <v/>
      </c>
      <c r="J90" s="70" t="str">
        <f>IF('P2'!P18=0,"",'P2'!P18)</f>
        <v/>
      </c>
      <c r="K90" s="71" t="str">
        <f>IF('P2'!Q18=0,"",'P2'!Q18)</f>
        <v/>
      </c>
      <c r="L90" s="5"/>
    </row>
    <row r="91" spans="1:12" ht="15.75" x14ac:dyDescent="0.25">
      <c r="A91" s="65">
        <v>1</v>
      </c>
      <c r="B91" s="66">
        <f>IF('P7'!A17="","",'P7'!A17)</f>
        <v>85</v>
      </c>
      <c r="C91" s="67">
        <f>IF('P7'!B17="","",'P7'!B17)</f>
        <v>84.36</v>
      </c>
      <c r="D91" s="66" t="str">
        <f>IF('P7'!C17="","",'P7'!C17)</f>
        <v>SM</v>
      </c>
      <c r="E91" s="68">
        <f>IF('P7'!D17="","",'P7'!D17)</f>
        <v>34704</v>
      </c>
      <c r="F91" s="69" t="str">
        <f>IF('P7'!F17="","",'P7'!F17)</f>
        <v>Roger B. Myrholt</v>
      </c>
      <c r="G91" s="69" t="str">
        <f>IF('P7'!G17="","",'P7'!G17)</f>
        <v>Tønsberg-Kam.</v>
      </c>
      <c r="H91" s="70">
        <f>IF('P7'!N17=0,"",'P7'!N17)</f>
        <v>137</v>
      </c>
      <c r="I91" s="70">
        <f>IF('P7'!O17=0,"",'P7'!O17)</f>
        <v>175</v>
      </c>
      <c r="J91" s="70">
        <f>IF('P7'!P17=0,"",'P7'!P17)</f>
        <v>312</v>
      </c>
      <c r="K91" s="71">
        <f>IF('P7'!Q17=0,"",'P7'!Q17)</f>
        <v>371.76712769445203</v>
      </c>
    </row>
    <row r="92" spans="1:12" ht="15.75" x14ac:dyDescent="0.25">
      <c r="A92" s="65">
        <v>2</v>
      </c>
      <c r="B92" s="66">
        <f>IF('P7'!A16="","",'P7'!A16)</f>
        <v>85</v>
      </c>
      <c r="C92" s="67">
        <f>IF('P7'!B16="","",'P7'!B16)</f>
        <v>85</v>
      </c>
      <c r="D92" s="66" t="str">
        <f>IF('P7'!C16="","",'P7'!C16)</f>
        <v>SM</v>
      </c>
      <c r="E92" s="68">
        <f>IF('P7'!D16="","",'P7'!D16)</f>
        <v>34899</v>
      </c>
      <c r="F92" s="69" t="str">
        <f>IF('P7'!F16="","",'P7'!F16)</f>
        <v>Mats Olsen</v>
      </c>
      <c r="G92" s="69" t="str">
        <f>IF('P7'!G16="","",'P7'!G16)</f>
        <v>Tønsberg-Kam.</v>
      </c>
      <c r="H92" s="70">
        <f>IF('P7'!N16=0,"",'P7'!N16)</f>
        <v>120</v>
      </c>
      <c r="I92" s="70">
        <f>IF('P7'!O16=0,"",'P7'!O16)</f>
        <v>157</v>
      </c>
      <c r="J92" s="70">
        <f>IF('P7'!P16=0,"",'P7'!P16)</f>
        <v>277</v>
      </c>
      <c r="K92" s="71">
        <f>IF('P7'!Q16=0,"",'P7'!Q16)</f>
        <v>328.87717051980593</v>
      </c>
      <c r="L92" s="5"/>
    </row>
    <row r="93" spans="1:12" ht="15.75" x14ac:dyDescent="0.25">
      <c r="A93" s="65">
        <v>3</v>
      </c>
      <c r="B93" s="66">
        <f>IF('P7'!A15="","",'P7'!A15)</f>
        <v>85</v>
      </c>
      <c r="C93" s="67">
        <f>IF('P7'!B15="","",'P7'!B15)</f>
        <v>84.95</v>
      </c>
      <c r="D93" s="66" t="str">
        <f>IF('P7'!C15="","",'P7'!C15)</f>
        <v>SM</v>
      </c>
      <c r="E93" s="68">
        <f>IF('P7'!D15="","",'P7'!D15)</f>
        <v>31696</v>
      </c>
      <c r="F93" s="69" t="str">
        <f>IF('P7'!F15="","",'P7'!F15)</f>
        <v>Yngve Apneseth</v>
      </c>
      <c r="G93" s="69" t="str">
        <f>IF('P7'!G15="","",'P7'!G15)</f>
        <v>Tambarskjelvar IL</v>
      </c>
      <c r="H93" s="70">
        <f>IF('P7'!N15=0,"",'P7'!N15)</f>
        <v>120</v>
      </c>
      <c r="I93" s="70">
        <f>IF('P7'!O15=0,"",'P7'!O15)</f>
        <v>156</v>
      </c>
      <c r="J93" s="70">
        <f>IF('P7'!P15=0,"",'P7'!P15)</f>
        <v>276</v>
      </c>
      <c r="K93" s="71">
        <f>IF('P7'!Q15=0,"",'P7'!Q15)</f>
        <v>327.78124430039367</v>
      </c>
      <c r="L93" s="5"/>
    </row>
    <row r="94" spans="1:12" ht="15.75" x14ac:dyDescent="0.25">
      <c r="A94" s="65">
        <v>4</v>
      </c>
      <c r="B94" s="66">
        <f>IF('P7'!A13="","",'P7'!A13)</f>
        <v>85</v>
      </c>
      <c r="C94" s="67">
        <f>IF('P7'!B13="","",'P7'!B13)</f>
        <v>84.27</v>
      </c>
      <c r="D94" s="66" t="str">
        <f>IF('P7'!C13="","",'P7'!C13)</f>
        <v>SM</v>
      </c>
      <c r="E94" s="68">
        <f>IF('P7'!D13="","",'P7'!D13)</f>
        <v>34330</v>
      </c>
      <c r="F94" s="69" t="str">
        <f>IF('P7'!F13="","",'P7'!F13)</f>
        <v>Roy Sømme Ommedal</v>
      </c>
      <c r="G94" s="69" t="str">
        <f>IF('P7'!G13="","",'P7'!G13)</f>
        <v>Vigrestad IK</v>
      </c>
      <c r="H94" s="70">
        <f>IF('P7'!N13=0,"",'P7'!N13)</f>
        <v>110</v>
      </c>
      <c r="I94" s="70">
        <f>IF('P7'!O13=0,"",'P7'!O13)</f>
        <v>140</v>
      </c>
      <c r="J94" s="70">
        <f>IF('P7'!P13=0,"",'P7'!P13)</f>
        <v>250</v>
      </c>
      <c r="K94" s="71">
        <f>IF('P7'!Q13=0,"",'P7'!Q13)</f>
        <v>298.04262093228772</v>
      </c>
      <c r="L94" s="5"/>
    </row>
    <row r="95" spans="1:12" ht="15.75" x14ac:dyDescent="0.25">
      <c r="A95" s="65">
        <v>5</v>
      </c>
      <c r="B95" s="66">
        <f>IF('P7'!A12="","",'P7'!A12)</f>
        <v>85</v>
      </c>
      <c r="C95" s="67">
        <f>IF('P7'!B12="","",'P7'!B12)</f>
        <v>80.75</v>
      </c>
      <c r="D95" s="66" t="str">
        <f>IF('P7'!C12="","",'P7'!C12)</f>
        <v>SM</v>
      </c>
      <c r="E95" s="68">
        <f>IF('P7'!D12="","",'P7'!D12)</f>
        <v>36065</v>
      </c>
      <c r="F95" s="69" t="str">
        <f>IF('P7'!F12="","",'P7'!F12)</f>
        <v>Mathias Hove Johansen</v>
      </c>
      <c r="G95" s="69" t="str">
        <f>IF('P7'!G12="","",'P7'!G12)</f>
        <v>Stavanger VK</v>
      </c>
      <c r="H95" s="70">
        <f>IF('P7'!N12=0,"",'P7'!N12)</f>
        <v>106</v>
      </c>
      <c r="I95" s="70">
        <f>IF('P7'!O12=0,"",'P7'!O12)</f>
        <v>141</v>
      </c>
      <c r="J95" s="70">
        <f>IF('P7'!P12=0,"",'P7'!P12)</f>
        <v>247</v>
      </c>
      <c r="K95" s="71">
        <f>IF('P7'!Q12=0,"",'P7'!Q12)</f>
        <v>300.727304034795</v>
      </c>
      <c r="L95" s="5"/>
    </row>
    <row r="96" spans="1:12" ht="15.75" x14ac:dyDescent="0.25">
      <c r="A96" s="65">
        <v>6</v>
      </c>
      <c r="B96" s="66">
        <f>IF('P7'!A14="","",'P7'!A14)</f>
        <v>85</v>
      </c>
      <c r="C96" s="67">
        <f>IF('P7'!B14="","",'P7'!B14)</f>
        <v>83.45</v>
      </c>
      <c r="D96" s="66" t="str">
        <f>IF('P7'!C14="","",'P7'!C14)</f>
        <v>SM</v>
      </c>
      <c r="E96" s="68">
        <f>IF('P7'!D14="","",'P7'!D14)</f>
        <v>33055</v>
      </c>
      <c r="F96" s="69" t="str">
        <f>IF('P7'!F14="","",'P7'!F14)</f>
        <v>Raymond Toft</v>
      </c>
      <c r="G96" s="69" t="str">
        <f>IF('P7'!G14="","",'P7'!G14)</f>
        <v>Trondheim AK</v>
      </c>
      <c r="H96" s="70">
        <f>IF('P7'!N14=0,"",'P7'!N14)</f>
        <v>106</v>
      </c>
      <c r="I96" s="70">
        <f>IF('P7'!O14=0,"",'P7'!O14)</f>
        <v>138</v>
      </c>
      <c r="J96" s="70">
        <f>IF('P7'!P14=0,"",'P7'!P14)</f>
        <v>244</v>
      </c>
      <c r="K96" s="71">
        <f>IF('P7'!Q14=0,"",'P7'!Q14)</f>
        <v>292.26488809249435</v>
      </c>
      <c r="L96" s="5"/>
    </row>
    <row r="97" spans="1:12" ht="15.75" x14ac:dyDescent="0.25">
      <c r="A97" s="65">
        <v>7</v>
      </c>
      <c r="B97" s="66">
        <f>IF('P7'!A10="","",'P7'!A10)</f>
        <v>85</v>
      </c>
      <c r="C97" s="67">
        <f>IF('P7'!B10="","",'P7'!B10)</f>
        <v>78.05</v>
      </c>
      <c r="D97" s="66" t="str">
        <f>IF('P7'!C10="","",'P7'!C10)</f>
        <v>UM</v>
      </c>
      <c r="E97" s="68">
        <f>IF('P7'!D10="","",'P7'!D10)</f>
        <v>37233</v>
      </c>
      <c r="F97" s="69" t="str">
        <f>IF('P7'!F10="","",'P7'!F10)</f>
        <v>Øystein Aleksander Skauge</v>
      </c>
      <c r="G97" s="69" t="str">
        <f>IF('P7'!G10="","",'P7'!G10)</f>
        <v>Nidelv IL</v>
      </c>
      <c r="H97" s="70">
        <f>IF('P7'!N10=0,"",'P7'!N10)</f>
        <v>110</v>
      </c>
      <c r="I97" s="70">
        <f>IF('P7'!O10=0,"",'P7'!O10)</f>
        <v>125</v>
      </c>
      <c r="J97" s="70">
        <f>IF('P7'!P10=0,"",'P7'!P10)</f>
        <v>235</v>
      </c>
      <c r="K97" s="71">
        <f>IF('P7'!Q10=0,"",'P7'!Q10)</f>
        <v>291.20353102099153</v>
      </c>
      <c r="L97" s="5"/>
    </row>
    <row r="98" spans="1:12" ht="15.75" x14ac:dyDescent="0.25">
      <c r="A98" s="65">
        <v>8</v>
      </c>
      <c r="B98" s="66">
        <f>IF('P7'!A11="","",'P7'!A11)</f>
        <v>85</v>
      </c>
      <c r="C98" s="67">
        <f>IF('P7'!B11="","",'P7'!B11)</f>
        <v>83.23</v>
      </c>
      <c r="D98" s="66" t="str">
        <f>IF('P7'!C11="","",'P7'!C11)</f>
        <v>SM</v>
      </c>
      <c r="E98" s="68">
        <f>IF('P7'!D11="","",'P7'!D11)</f>
        <v>34026</v>
      </c>
      <c r="F98" s="69" t="str">
        <f>IF('P7'!F11="","",'P7'!F11)</f>
        <v>Gabriel Carvajal</v>
      </c>
      <c r="G98" s="69" t="str">
        <f>IF('P7'!G11="","",'P7'!G11)</f>
        <v>AK Bjørgvin</v>
      </c>
      <c r="H98" s="70">
        <f>IF('P7'!N11=0,"",'P7'!N11)</f>
        <v>101</v>
      </c>
      <c r="I98" s="70">
        <f>IF('P7'!O11=0,"",'P7'!O11)</f>
        <v>129</v>
      </c>
      <c r="J98" s="70">
        <f>IF('P7'!P11=0,"",'P7'!P11)</f>
        <v>230</v>
      </c>
      <c r="K98" s="71">
        <f>IF('P7'!Q11=0,"",'P7'!Q11)</f>
        <v>275.84957053644257</v>
      </c>
      <c r="L98" s="5"/>
    </row>
    <row r="99" spans="1:12" ht="15.75" x14ac:dyDescent="0.25">
      <c r="A99" s="65">
        <v>9</v>
      </c>
      <c r="B99" s="66">
        <f>IF('P3'!A9="","",'P3'!A9)</f>
        <v>85</v>
      </c>
      <c r="C99" s="67">
        <f>IF('P3'!B9="","",'P3'!B9)</f>
        <v>84.56</v>
      </c>
      <c r="D99" s="66" t="str">
        <f>IF('P3'!C9="","",'P3'!C9)</f>
        <v>SM</v>
      </c>
      <c r="E99" s="68">
        <f>IF('P3'!D9="","",'P3'!D9)</f>
        <v>32411</v>
      </c>
      <c r="F99" s="69" t="str">
        <f>IF('P3'!F9="","",'P3'!F9)</f>
        <v>Audun Reigstad</v>
      </c>
      <c r="G99" s="69" t="str">
        <f>IF('P3'!G9="","",'P3'!G9)</f>
        <v>Nidelv IL</v>
      </c>
      <c r="H99" s="70">
        <f>IF('P3'!N9=0,"",'P3'!N9)</f>
        <v>94</v>
      </c>
      <c r="I99" s="70">
        <f>IF('P3'!O9=0,"",'P3'!O9)</f>
        <v>124</v>
      </c>
      <c r="J99" s="70">
        <f>IF('P3'!P9=0,"",'P3'!P9)</f>
        <v>218</v>
      </c>
      <c r="K99" s="71">
        <f>IF('P3'!Q9=0,"",'P3'!Q9)</f>
        <v>259.46669047637027</v>
      </c>
    </row>
    <row r="100" spans="1:12" ht="15.75" x14ac:dyDescent="0.25">
      <c r="A100" s="65">
        <v>10</v>
      </c>
      <c r="B100" s="66">
        <f>IF('P3'!A10="","",'P3'!A10)</f>
        <v>85</v>
      </c>
      <c r="C100" s="67">
        <f>IF('P3'!B10="","",'P3'!B10)</f>
        <v>84.62</v>
      </c>
      <c r="D100" s="66" t="str">
        <f>IF('P3'!C10="","",'P3'!C10)</f>
        <v>SM</v>
      </c>
      <c r="E100" s="68">
        <f>IF('P3'!D10="","",'P3'!D10)</f>
        <v>31560</v>
      </c>
      <c r="F100" s="69" t="str">
        <f>IF('P3'!F10="","",'P3'!F10)</f>
        <v>Patricio Yanez</v>
      </c>
      <c r="G100" s="69" t="str">
        <f>IF('P3'!G10="","",'P3'!G10)</f>
        <v>AK Bjørgvin</v>
      </c>
      <c r="H100" s="70">
        <f>IF('P3'!N10=0,"",'P3'!N10)</f>
        <v>93</v>
      </c>
      <c r="I100" s="70">
        <f>IF('P3'!O10=0,"",'P3'!O10)</f>
        <v>122</v>
      </c>
      <c r="J100" s="70">
        <f>IF('P3'!P10=0,"",'P3'!P10)</f>
        <v>215</v>
      </c>
      <c r="K100" s="71">
        <f>IF('P3'!Q10=0,"",'P3'!Q10)</f>
        <v>255.80953771002663</v>
      </c>
    </row>
    <row r="101" spans="1:12" ht="15.75" x14ac:dyDescent="0.25">
      <c r="A101" s="65">
        <v>11</v>
      </c>
      <c r="B101" s="66">
        <f>IF('P7'!A9="","",'P7'!A9)</f>
        <v>85</v>
      </c>
      <c r="C101" s="67">
        <f>IF('P7'!B9="","",'P7'!B9)</f>
        <v>80.77</v>
      </c>
      <c r="D101" s="66" t="str">
        <f>IF('P7'!C9="","",'P7'!C9)</f>
        <v>UM</v>
      </c>
      <c r="E101" s="68">
        <f>IF('P7'!D9="","",'P7'!D9)</f>
        <v>37288</v>
      </c>
      <c r="F101" s="69" t="str">
        <f>IF('P7'!F9="","",'P7'!F9)</f>
        <v>Dennis Lauritsen</v>
      </c>
      <c r="G101" s="69" t="str">
        <f>IF('P7'!G9="","",'P7'!G9)</f>
        <v>Larvik AK</v>
      </c>
      <c r="H101" s="70">
        <f>IF('P7'!N9=0,"",'P7'!N9)</f>
        <v>96</v>
      </c>
      <c r="I101" s="70">
        <f>IF('P7'!O9=0,"",'P7'!O9)</f>
        <v>115</v>
      </c>
      <c r="J101" s="70">
        <f>IF('P7'!P9=0,"",'P7'!P9)</f>
        <v>211</v>
      </c>
      <c r="K101" s="71">
        <f>IF('P7'!Q9=0,"",'P7'!Q9)</f>
        <v>256.8643530572208</v>
      </c>
      <c r="L101" s="5"/>
    </row>
    <row r="102" spans="1:12" ht="15.75" x14ac:dyDescent="0.25">
      <c r="A102" s="65">
        <v>12</v>
      </c>
      <c r="B102" s="66">
        <f>IF('P3'!A12="","",'P3'!A12)</f>
        <v>85</v>
      </c>
      <c r="C102" s="67">
        <f>IF('P3'!B12="","",'P3'!B12)</f>
        <v>84.51</v>
      </c>
      <c r="D102" s="66" t="str">
        <f>IF('P3'!C12="","",'P3'!C12)</f>
        <v>SM</v>
      </c>
      <c r="E102" s="68">
        <f>IF('P3'!D12="","",'P3'!D12)</f>
        <v>33726</v>
      </c>
      <c r="F102" s="69" t="str">
        <f>IF('P3'!F12="","",'P3'!F12)</f>
        <v>Jardar Tøn</v>
      </c>
      <c r="G102" s="69" t="str">
        <f>IF('P3'!G12="","",'P3'!G12)</f>
        <v>Gjøvik AK</v>
      </c>
      <c r="H102" s="70">
        <f>IF('P3'!N12=0,"",'P3'!N12)</f>
        <v>94</v>
      </c>
      <c r="I102" s="70">
        <f>IF('P3'!O12=0,"",'P3'!O12)</f>
        <v>110</v>
      </c>
      <c r="J102" s="70">
        <f>IF('P3'!P12=0,"",'P3'!P12)</f>
        <v>204</v>
      </c>
      <c r="K102" s="71">
        <f>IF('P3'!Q12=0,"",'P3'!Q12)</f>
        <v>242.87222219853484</v>
      </c>
    </row>
    <row r="103" spans="1:12" ht="15.75" x14ac:dyDescent="0.25">
      <c r="A103" s="65">
        <v>13</v>
      </c>
      <c r="B103" s="66">
        <f>IF('P3'!A11="","",'P3'!A11)</f>
        <v>85</v>
      </c>
      <c r="C103" s="67">
        <f>IF('P3'!B11="","",'P3'!B11)</f>
        <v>80.209999999999994</v>
      </c>
      <c r="D103" s="66" t="str">
        <f>IF('P3'!C11="","",'P3'!C11)</f>
        <v>SM</v>
      </c>
      <c r="E103" s="68">
        <f>IF('P3'!D11="","",'P3'!D11)</f>
        <v>37186</v>
      </c>
      <c r="F103" s="69" t="str">
        <f>IF('P3'!F11="","",'P3'!F11)</f>
        <v>Torgeir A. H. Bentsen</v>
      </c>
      <c r="G103" s="69" t="str">
        <f>IF('P3'!G11="","",'P3'!G11)</f>
        <v>Stavanger VK</v>
      </c>
      <c r="H103" s="70">
        <f>IF('P3'!N11=0,"",'P3'!N11)</f>
        <v>85</v>
      </c>
      <c r="I103" s="70">
        <f>IF('P3'!O11=0,"",'P3'!O11)</f>
        <v>110</v>
      </c>
      <c r="J103" s="70">
        <f>IF('P3'!P11=0,"",'P3'!P11)</f>
        <v>195</v>
      </c>
      <c r="K103" s="71">
        <f>IF('P3'!Q11=0,"",'P3'!Q11)</f>
        <v>238.22889443264899</v>
      </c>
    </row>
    <row r="104" spans="1:12" ht="15.75" x14ac:dyDescent="0.25">
      <c r="A104" s="65"/>
      <c r="B104" s="66"/>
      <c r="C104" s="67"/>
      <c r="D104" s="66"/>
      <c r="E104" s="68"/>
      <c r="F104" s="69"/>
      <c r="G104" s="69"/>
      <c r="H104" s="70"/>
      <c r="I104" s="70"/>
      <c r="J104" s="70"/>
      <c r="K104" s="71"/>
    </row>
    <row r="105" spans="1:12" ht="15.75" x14ac:dyDescent="0.25">
      <c r="A105" s="65"/>
      <c r="B105" s="66" t="str">
        <f>IF('P10'!A18="","",'P10'!A18)</f>
        <v/>
      </c>
      <c r="C105" s="67" t="str">
        <f>IF('P10'!B18="","",'P10'!B18)</f>
        <v/>
      </c>
      <c r="D105" s="66" t="str">
        <f>IF('P10'!C18="","",'P10'!C18)</f>
        <v/>
      </c>
      <c r="E105" s="68" t="str">
        <f>IF('P10'!D18="","",'P10'!D18)</f>
        <v/>
      </c>
      <c r="F105" s="69" t="str">
        <f>IF('P10'!F18="","",'P10'!F18)</f>
        <v/>
      </c>
      <c r="G105" s="69" t="str">
        <f>IF('P10'!G18="","",'P10'!G18)</f>
        <v/>
      </c>
      <c r="H105" s="70" t="str">
        <f>IF('P10'!N18=0,"",'P10'!N18)</f>
        <v/>
      </c>
      <c r="I105" s="70" t="str">
        <f>IF('P10'!O18=0,"",'P10'!O18)</f>
        <v/>
      </c>
      <c r="J105" s="70" t="str">
        <f>IF('P10'!P18=0,"",'P10'!P18)</f>
        <v/>
      </c>
      <c r="K105" s="71" t="str">
        <f>IF('P10'!Q18=0,"",'P10'!Q18)</f>
        <v/>
      </c>
      <c r="L105" s="5"/>
    </row>
    <row r="106" spans="1:12" ht="15.75" x14ac:dyDescent="0.25">
      <c r="A106" s="65"/>
      <c r="B106" s="66" t="str">
        <f>IF('P10'!A9="","",'P10'!A9)</f>
        <v/>
      </c>
      <c r="C106" s="67" t="str">
        <f>IF('P10'!B9="","",'P10'!B9)</f>
        <v/>
      </c>
      <c r="D106" s="66" t="str">
        <f>IF('P10'!C9="","",'P10'!C9)</f>
        <v/>
      </c>
      <c r="E106" s="68" t="str">
        <f>IF('P10'!D9="","",'P10'!D9)</f>
        <v/>
      </c>
      <c r="F106" s="69" t="str">
        <f>IF('P10'!F9="","",'P10'!F9)</f>
        <v/>
      </c>
      <c r="G106" s="69" t="str">
        <f>IF('P10'!G9="","",'P10'!G9)</f>
        <v/>
      </c>
      <c r="H106" s="70" t="str">
        <f>IF('P10'!N9=0,"",'P10'!N9)</f>
        <v/>
      </c>
      <c r="I106" s="70" t="str">
        <f>IF('P10'!O9=0,"",'P10'!O9)</f>
        <v/>
      </c>
      <c r="J106" s="70" t="str">
        <f>IF('P10'!P9=0,"",'P10'!P9)</f>
        <v/>
      </c>
      <c r="K106" s="71" t="str">
        <f>IF('P10'!Q9=0,"",'P10'!Q9)</f>
        <v/>
      </c>
      <c r="L106" s="5"/>
    </row>
    <row r="107" spans="1:12" ht="15.75" x14ac:dyDescent="0.25">
      <c r="A107" s="65"/>
      <c r="B107" s="66" t="str">
        <f>IF('P10'!A10="","",'P10'!A10)</f>
        <v/>
      </c>
      <c r="C107" s="67" t="str">
        <f>IF('P10'!B10="","",'P10'!B10)</f>
        <v/>
      </c>
      <c r="D107" s="66" t="str">
        <f>IF('P10'!C10="","",'P10'!C10)</f>
        <v/>
      </c>
      <c r="E107" s="68" t="str">
        <f>IF('P10'!D10="","",'P10'!D10)</f>
        <v/>
      </c>
      <c r="F107" s="69" t="str">
        <f>IF('P10'!F10="","",'P10'!F10)</f>
        <v/>
      </c>
      <c r="G107" s="69" t="str">
        <f>IF('P10'!G10="","",'P10'!G10)</f>
        <v/>
      </c>
      <c r="H107" s="70" t="str">
        <f>IF('P10'!N10=0,"",'P10'!N10)</f>
        <v/>
      </c>
      <c r="I107" s="70" t="str">
        <f>IF('P10'!O10=0,"",'P10'!O10)</f>
        <v/>
      </c>
      <c r="J107" s="70" t="str">
        <f>IF('P10'!P10=0,"",'P10'!P10)</f>
        <v/>
      </c>
      <c r="K107" s="71" t="str">
        <f>IF('P10'!Q10=0,"",'P10'!Q10)</f>
        <v/>
      </c>
      <c r="L107" s="5"/>
    </row>
    <row r="108" spans="1:12" ht="15.75" x14ac:dyDescent="0.25">
      <c r="A108" s="65"/>
      <c r="B108" s="66" t="str">
        <f>IF('P10'!A11="","",'P10'!A11)</f>
        <v/>
      </c>
      <c r="C108" s="67" t="str">
        <f>IF('P10'!B11="","",'P10'!B11)</f>
        <v/>
      </c>
      <c r="D108" s="66" t="str">
        <f>IF('P10'!C11="","",'P10'!C11)</f>
        <v/>
      </c>
      <c r="E108" s="68" t="str">
        <f>IF('P10'!D11="","",'P10'!D11)</f>
        <v/>
      </c>
      <c r="F108" s="69" t="str">
        <f>IF('P10'!F11="","",'P10'!F11)</f>
        <v/>
      </c>
      <c r="G108" s="69" t="str">
        <f>IF('P10'!G11="","",'P10'!G11)</f>
        <v/>
      </c>
      <c r="H108" s="70" t="str">
        <f>IF('P10'!N11=0,"",'P10'!N11)</f>
        <v/>
      </c>
      <c r="I108" s="70" t="str">
        <f>IF('P10'!O11=0,"",'P10'!O11)</f>
        <v/>
      </c>
      <c r="J108" s="70" t="str">
        <f>IF('P10'!P11=0,"",'P10'!P11)</f>
        <v/>
      </c>
      <c r="K108" s="71" t="str">
        <f>IF('P10'!Q11=0,"",'P10'!Q11)</f>
        <v/>
      </c>
      <c r="L108" s="5"/>
    </row>
    <row r="109" spans="1:12" ht="15.75" x14ac:dyDescent="0.25">
      <c r="A109" s="65"/>
      <c r="B109" s="66" t="str">
        <f>IF('P10'!A12="","",'P10'!A12)</f>
        <v/>
      </c>
      <c r="C109" s="67" t="str">
        <f>IF('P10'!B12="","",'P10'!B12)</f>
        <v/>
      </c>
      <c r="D109" s="66" t="str">
        <f>IF('P10'!C12="","",'P10'!C12)</f>
        <v/>
      </c>
      <c r="E109" s="68" t="str">
        <f>IF('P10'!D12="","",'P10'!D12)</f>
        <v/>
      </c>
      <c r="F109" s="69" t="str">
        <f>IF('P10'!F12="","",'P10'!F12)</f>
        <v/>
      </c>
      <c r="G109" s="69" t="str">
        <f>IF('P10'!G12="","",'P10'!G12)</f>
        <v/>
      </c>
      <c r="H109" s="70" t="str">
        <f>IF('P10'!N12=0,"",'P10'!N12)</f>
        <v/>
      </c>
      <c r="I109" s="70" t="str">
        <f>IF('P10'!O12=0,"",'P10'!O12)</f>
        <v/>
      </c>
      <c r="J109" s="70" t="str">
        <f>IF('P10'!P12=0,"",'P10'!P12)</f>
        <v/>
      </c>
      <c r="K109" s="71" t="str">
        <f>IF('P10'!Q12=0,"",'P10'!Q12)</f>
        <v/>
      </c>
      <c r="L109" s="5"/>
    </row>
    <row r="110" spans="1:12" ht="15.75" x14ac:dyDescent="0.25">
      <c r="A110" s="65"/>
      <c r="B110" s="66" t="str">
        <f>IF('P10'!A13="","",'P10'!A13)</f>
        <v/>
      </c>
      <c r="C110" s="67" t="str">
        <f>IF('P10'!B13="","",'P10'!B13)</f>
        <v/>
      </c>
      <c r="D110" s="66" t="str">
        <f>IF('P10'!C13="","",'P10'!C13)</f>
        <v/>
      </c>
      <c r="E110" s="68" t="str">
        <f>IF('P10'!D13="","",'P10'!D13)</f>
        <v/>
      </c>
      <c r="F110" s="69" t="str">
        <f>IF('P10'!F13="","",'P10'!F13)</f>
        <v/>
      </c>
      <c r="G110" s="69" t="str">
        <f>IF('P10'!G13="","",'P10'!G13)</f>
        <v/>
      </c>
      <c r="H110" s="70" t="str">
        <f>IF('P10'!N13=0,"",'P10'!N13)</f>
        <v/>
      </c>
      <c r="I110" s="70" t="str">
        <f>IF('P10'!O13=0,"",'P10'!O13)</f>
        <v/>
      </c>
      <c r="J110" s="70" t="str">
        <f>IF('P10'!P13=0,"",'P10'!P13)</f>
        <v/>
      </c>
      <c r="K110" s="71" t="str">
        <f>IF('P10'!Q13=0,"",'P10'!Q13)</f>
        <v/>
      </c>
      <c r="L110" s="5"/>
    </row>
    <row r="111" spans="1:12" ht="15.75" x14ac:dyDescent="0.25">
      <c r="A111" s="65"/>
      <c r="B111" s="66" t="str">
        <f>IF('P10'!A14="","",'P10'!A14)</f>
        <v/>
      </c>
      <c r="C111" s="67" t="str">
        <f>IF('P10'!B14="","",'P10'!B14)</f>
        <v/>
      </c>
      <c r="D111" s="66" t="str">
        <f>IF('P10'!C14="","",'P10'!C14)</f>
        <v/>
      </c>
      <c r="E111" s="68" t="str">
        <f>IF('P10'!D14="","",'P10'!D14)</f>
        <v/>
      </c>
      <c r="F111" s="69" t="str">
        <f>IF('P10'!F14="","",'P10'!F14)</f>
        <v/>
      </c>
      <c r="G111" s="69" t="str">
        <f>IF('P10'!G14="","",'P10'!G14)</f>
        <v/>
      </c>
      <c r="H111" s="70" t="str">
        <f>IF('P10'!N14=0,"",'P10'!N14)</f>
        <v/>
      </c>
      <c r="I111" s="70" t="str">
        <f>IF('P10'!O14=0,"",'P10'!O14)</f>
        <v/>
      </c>
      <c r="J111" s="70" t="str">
        <f>IF('P10'!P14=0,"",'P10'!P14)</f>
        <v/>
      </c>
      <c r="K111" s="71" t="str">
        <f>IF('P10'!Q14=0,"",'P10'!Q14)</f>
        <v/>
      </c>
      <c r="L111" s="5"/>
    </row>
    <row r="112" spans="1:12" ht="15.75" x14ac:dyDescent="0.25">
      <c r="A112" s="65"/>
      <c r="B112" s="66" t="str">
        <f>IF('P10'!A15="","",'P10'!A15)</f>
        <v/>
      </c>
      <c r="C112" s="67" t="str">
        <f>IF('P10'!B15="","",'P10'!B15)</f>
        <v/>
      </c>
      <c r="D112" s="66" t="str">
        <f>IF('P10'!C15="","",'P10'!C15)</f>
        <v/>
      </c>
      <c r="E112" s="68" t="str">
        <f>IF('P10'!D15="","",'P10'!D15)</f>
        <v/>
      </c>
      <c r="F112" s="69" t="str">
        <f>IF('P10'!F15="","",'P10'!F15)</f>
        <v/>
      </c>
      <c r="G112" s="69" t="str">
        <f>IF('P10'!G15="","",'P10'!G15)</f>
        <v/>
      </c>
      <c r="H112" s="70" t="str">
        <f>IF('P10'!N15=0,"",'P10'!N15)</f>
        <v/>
      </c>
      <c r="I112" s="70" t="str">
        <f>IF('P10'!O15=0,"",'P10'!O15)</f>
        <v/>
      </c>
      <c r="J112" s="70" t="str">
        <f>IF('P10'!P15=0,"",'P10'!P15)</f>
        <v/>
      </c>
      <c r="K112" s="71" t="str">
        <f>IF('P10'!Q15=0,"",'P10'!Q15)</f>
        <v/>
      </c>
      <c r="L112" s="5"/>
    </row>
    <row r="113" spans="1:12" ht="15.75" x14ac:dyDescent="0.25">
      <c r="A113" s="65"/>
      <c r="B113" s="66" t="str">
        <f>IF('P10'!A16="","",'P10'!A16)</f>
        <v/>
      </c>
      <c r="C113" s="67" t="str">
        <f>IF('P10'!B16="","",'P10'!B16)</f>
        <v/>
      </c>
      <c r="D113" s="66" t="str">
        <f>IF('P10'!C16="","",'P10'!C16)</f>
        <v/>
      </c>
      <c r="E113" s="68" t="str">
        <f>IF('P10'!D16="","",'P10'!D16)</f>
        <v/>
      </c>
      <c r="F113" s="69" t="str">
        <f>IF('P10'!F16="","",'P10'!F16)</f>
        <v/>
      </c>
      <c r="G113" s="69" t="str">
        <f>IF('P10'!G16="","",'P10'!G16)</f>
        <v/>
      </c>
      <c r="H113" s="70" t="str">
        <f>IF('P10'!N16=0,"",'P10'!N16)</f>
        <v/>
      </c>
      <c r="I113" s="70" t="str">
        <f>IF('P10'!O16=0,"",'P10'!O16)</f>
        <v/>
      </c>
      <c r="J113" s="70" t="str">
        <f>IF('P10'!P16=0,"",'P10'!P16)</f>
        <v/>
      </c>
      <c r="K113" s="71" t="str">
        <f>IF('P10'!Q16=0,"",'P10'!Q16)</f>
        <v/>
      </c>
      <c r="L113" s="5"/>
    </row>
    <row r="114" spans="1:12" ht="15.75" x14ac:dyDescent="0.25">
      <c r="A114" s="65"/>
      <c r="B114" s="66" t="str">
        <f>IF('P10'!A17="","",'P10'!A17)</f>
        <v/>
      </c>
      <c r="C114" s="67" t="str">
        <f>IF('P10'!B17="","",'P10'!B17)</f>
        <v/>
      </c>
      <c r="D114" s="66" t="str">
        <f>IF('P10'!C17="","",'P10'!C17)</f>
        <v/>
      </c>
      <c r="E114" s="68" t="str">
        <f>IF('P10'!D17="","",'P10'!D17)</f>
        <v/>
      </c>
      <c r="F114" s="69" t="str">
        <f>IF('P10'!F17="","",'P10'!F17)</f>
        <v/>
      </c>
      <c r="G114" s="69" t="str">
        <f>IF('P10'!G17="","",'P10'!G17)</f>
        <v/>
      </c>
      <c r="H114" s="70" t="str">
        <f>IF('P10'!N17=0,"",'P10'!N17)</f>
        <v/>
      </c>
      <c r="I114" s="70" t="str">
        <f>IF('P10'!O17=0,"",'P10'!O17)</f>
        <v/>
      </c>
      <c r="J114" s="70" t="str">
        <f>IF('P10'!P17=0,"",'P10'!P17)</f>
        <v/>
      </c>
      <c r="K114" s="71" t="str">
        <f>IF('P10'!Q17=0,"",'P10'!Q17)</f>
        <v/>
      </c>
      <c r="L114" s="5"/>
    </row>
    <row r="115" spans="1:12" ht="15.75" x14ac:dyDescent="0.25">
      <c r="A115" s="65"/>
      <c r="B115" s="66">
        <f>IF('P3'!A15="","",'P3'!A15)</f>
        <v>94</v>
      </c>
      <c r="C115" s="67">
        <f>IF('P3'!B15="","",'P3'!B15)</f>
        <v>86.61</v>
      </c>
      <c r="D115" s="66" t="str">
        <f>IF('P3'!C15="","",'P3'!C15)</f>
        <v>SM</v>
      </c>
      <c r="E115" s="68">
        <f>IF('P3'!D15="","",'P3'!D15)</f>
        <v>33956</v>
      </c>
      <c r="F115" s="69" t="str">
        <f>IF('P3'!F15="","",'P3'!F15)</f>
        <v>Vegard Lindtner</v>
      </c>
      <c r="G115" s="69" t="str">
        <f>IF('P3'!G15="","",'P3'!G15)</f>
        <v>Tysvær VK</v>
      </c>
      <c r="H115" s="70">
        <f>IF('P3'!N15=0,"",'P3'!N15)</f>
        <v>107</v>
      </c>
      <c r="I115" s="70">
        <f>IF('P3'!O15=0,"",'P3'!O15)</f>
        <v>122</v>
      </c>
      <c r="J115" s="70">
        <f>IF('P3'!P15=0,"",'P3'!P15)</f>
        <v>229</v>
      </c>
      <c r="K115" s="71">
        <f>IF('P3'!Q15=0,"",'P3'!Q15)</f>
        <v>269.5134414102227</v>
      </c>
    </row>
    <row r="116" spans="1:12" ht="15.75" x14ac:dyDescent="0.25">
      <c r="A116" s="65"/>
      <c r="B116" s="66">
        <f>IF('P3'!A13="","",'P3'!A13)</f>
        <v>94</v>
      </c>
      <c r="C116" s="67">
        <f>IF('P3'!B13="","",'P3'!B13)</f>
        <v>87.65</v>
      </c>
      <c r="D116" s="66" t="str">
        <f>IF('P3'!C13="","",'P3'!C13)</f>
        <v>SM</v>
      </c>
      <c r="E116" s="68">
        <f>IF('P3'!D13="","",'P3'!D13)</f>
        <v>34344</v>
      </c>
      <c r="F116" s="69" t="str">
        <f>IF('P3'!F13="","",'P3'!F13)</f>
        <v>Lars Espedal</v>
      </c>
      <c r="G116" s="69" t="str">
        <f>IF('P3'!G13="","",'P3'!G13)</f>
        <v>AK Bjørgvin</v>
      </c>
      <c r="H116" s="70">
        <f>IF('P3'!N13=0,"",'P3'!N13)</f>
        <v>100</v>
      </c>
      <c r="I116" s="70">
        <f>IF('P3'!O13=0,"",'P3'!O13)</f>
        <v>125</v>
      </c>
      <c r="J116" s="70">
        <f>IF('P3'!P13=0,"",'P3'!P13)</f>
        <v>225</v>
      </c>
      <c r="K116" s="71">
        <f>IF('P3'!Q13=0,"",'P3'!Q13)</f>
        <v>263.36400462786156</v>
      </c>
    </row>
    <row r="117" spans="1:12" ht="15.75" x14ac:dyDescent="0.25">
      <c r="A117" s="65"/>
      <c r="B117" s="66">
        <f>IF('P3'!A14="","",'P3'!A14)</f>
        <v>94</v>
      </c>
      <c r="C117" s="67">
        <f>IF('P3'!B14="","",'P3'!B14)</f>
        <v>92.99</v>
      </c>
      <c r="D117" s="66" t="str">
        <f>IF('P3'!C14="","",'P3'!C14)</f>
        <v>SM</v>
      </c>
      <c r="E117" s="68">
        <f>IF('P3'!D14="","",'P3'!D14)</f>
        <v>32385</v>
      </c>
      <c r="F117" s="69" t="str">
        <f>IF('P3'!F14="","",'P3'!F14)</f>
        <v>Bent Furevik</v>
      </c>
      <c r="G117" s="69" t="str">
        <f>IF('P3'!G14="","",'P3'!G14)</f>
        <v>Lørenskog AK</v>
      </c>
      <c r="H117" s="70">
        <f>IF('P3'!N14=0,"",'P3'!N14)</f>
        <v>95</v>
      </c>
      <c r="I117" s="70">
        <f>IF('P3'!O14=0,"",'P3'!O14)</f>
        <v>120</v>
      </c>
      <c r="J117" s="70">
        <f>IF('P3'!P14=0,"",'P3'!P14)</f>
        <v>215</v>
      </c>
      <c r="K117" s="71">
        <f>IF('P3'!Q14=0,"",'P3'!Q14)</f>
        <v>245.27924839670277</v>
      </c>
    </row>
    <row r="118" spans="1:12" ht="15.75" x14ac:dyDescent="0.25">
      <c r="A118" s="65"/>
      <c r="B118" s="66"/>
      <c r="C118" s="67"/>
      <c r="D118" s="66"/>
      <c r="E118" s="68"/>
      <c r="F118" s="69"/>
      <c r="G118" s="69"/>
      <c r="H118" s="70"/>
      <c r="I118" s="70"/>
      <c r="J118" s="70"/>
      <c r="K118" s="71"/>
    </row>
    <row r="119" spans="1:12" ht="15.75" x14ac:dyDescent="0.25">
      <c r="A119" s="65"/>
      <c r="B119" s="66" t="str">
        <f>IF('P11'!A9="","",'P11'!A9)</f>
        <v/>
      </c>
      <c r="C119" s="67" t="str">
        <f>IF('P11'!B9="","",'P11'!B9)</f>
        <v/>
      </c>
      <c r="D119" s="66" t="str">
        <f>IF('P11'!C9="","",'P11'!C9)</f>
        <v/>
      </c>
      <c r="E119" s="68" t="str">
        <f>IF('P11'!D9="","",'P11'!D9)</f>
        <v/>
      </c>
      <c r="F119" s="69" t="str">
        <f>IF('P11'!F9="","",'P11'!F9)</f>
        <v/>
      </c>
      <c r="G119" s="69" t="str">
        <f>IF('P11'!G9="","",'P11'!G9)</f>
        <v/>
      </c>
      <c r="H119" s="70" t="str">
        <f>IF('P11'!N9=0,"",'P11'!N9)</f>
        <v/>
      </c>
      <c r="I119" s="70" t="str">
        <f>IF('P11'!O9=0,"",'P11'!O9)</f>
        <v/>
      </c>
      <c r="J119" s="70" t="str">
        <f>IF('P11'!P9=0,"",'P11'!P9)</f>
        <v/>
      </c>
      <c r="K119" s="72" t="str">
        <f>IF('P11'!Q9=0,"",'P11'!Q9)</f>
        <v/>
      </c>
    </row>
    <row r="120" spans="1:12" ht="15.75" x14ac:dyDescent="0.25">
      <c r="A120" s="65"/>
      <c r="B120" s="66" t="str">
        <f>IF('P11'!A10="","",'P11'!A10)</f>
        <v/>
      </c>
      <c r="C120" s="67" t="str">
        <f>IF('P11'!B10="","",'P11'!B10)</f>
        <v/>
      </c>
      <c r="D120" s="66" t="str">
        <f>IF('P11'!C10="","",'P11'!C10)</f>
        <v/>
      </c>
      <c r="E120" s="68" t="str">
        <f>IF('P11'!D10="","",'P11'!D10)</f>
        <v/>
      </c>
      <c r="F120" s="69" t="str">
        <f>IF('P11'!F10="","",'P11'!F10)</f>
        <v/>
      </c>
      <c r="G120" s="69" t="str">
        <f>IF('P11'!G10="","",'P11'!G10)</f>
        <v/>
      </c>
      <c r="H120" s="70" t="str">
        <f>IF('P11'!N10=0,"",'P11'!N10)</f>
        <v/>
      </c>
      <c r="I120" s="70" t="str">
        <f>IF('P11'!O10=0,"",'P11'!O10)</f>
        <v/>
      </c>
      <c r="J120" s="70" t="str">
        <f>IF('P11'!P10=0,"",'P11'!P10)</f>
        <v/>
      </c>
      <c r="K120" s="72" t="str">
        <f>IF('P11'!Q10=0,"",'P11'!Q10)</f>
        <v/>
      </c>
    </row>
    <row r="121" spans="1:12" ht="15.75" x14ac:dyDescent="0.25">
      <c r="A121" s="65"/>
      <c r="B121" s="66" t="str">
        <f>IF('P11'!A11="","",'P11'!A11)</f>
        <v/>
      </c>
      <c r="C121" s="67" t="str">
        <f>IF('P11'!B11="","",'P11'!B11)</f>
        <v/>
      </c>
      <c r="D121" s="66" t="str">
        <f>IF('P11'!C11="","",'P11'!C11)</f>
        <v/>
      </c>
      <c r="E121" s="68" t="str">
        <f>IF('P11'!D11="","",'P11'!D11)</f>
        <v/>
      </c>
      <c r="F121" s="69" t="str">
        <f>IF('P11'!F11="","",'P11'!F11)</f>
        <v/>
      </c>
      <c r="G121" s="69" t="str">
        <f>IF('P11'!G11="","",'P11'!G11)</f>
        <v/>
      </c>
      <c r="H121" s="70" t="str">
        <f>IF('P11'!N11=0,"",'P11'!N11)</f>
        <v/>
      </c>
      <c r="I121" s="70" t="str">
        <f>IF('P11'!O11=0,"",'P11'!O11)</f>
        <v/>
      </c>
      <c r="J121" s="70" t="str">
        <f>IF('P11'!P11=0,"",'P11'!P11)</f>
        <v/>
      </c>
      <c r="K121" s="72" t="str">
        <f>IF('P11'!Q11=0,"",'P11'!Q11)</f>
        <v/>
      </c>
    </row>
    <row r="122" spans="1:12" ht="15.75" x14ac:dyDescent="0.25">
      <c r="A122" s="65"/>
      <c r="B122" s="66" t="str">
        <f>IF('P11'!A12="","",'P11'!A12)</f>
        <v/>
      </c>
      <c r="C122" s="67" t="str">
        <f>IF('P11'!B12="","",'P11'!B12)</f>
        <v/>
      </c>
      <c r="D122" s="66" t="str">
        <f>IF('P11'!C12="","",'P11'!C12)</f>
        <v/>
      </c>
      <c r="E122" s="68" t="str">
        <f>IF('P11'!D12="","",'P11'!D12)</f>
        <v/>
      </c>
      <c r="F122" s="69" t="str">
        <f>IF('P11'!F12="","",'P11'!F12)</f>
        <v/>
      </c>
      <c r="G122" s="69" t="str">
        <f>IF('P11'!G12="","",'P11'!G12)</f>
        <v/>
      </c>
      <c r="H122" s="70" t="str">
        <f>IF('P11'!N12=0,"",'P11'!N12)</f>
        <v/>
      </c>
      <c r="I122" s="70" t="str">
        <f>IF('P11'!O12=0,"",'P11'!O12)</f>
        <v/>
      </c>
      <c r="J122" s="70" t="str">
        <f>IF('P11'!P12=0,"",'P11'!P12)</f>
        <v/>
      </c>
      <c r="K122" s="72" t="str">
        <f>IF('P11'!Q12=0,"",'P11'!Q12)</f>
        <v/>
      </c>
    </row>
    <row r="123" spans="1:12" ht="15.75" x14ac:dyDescent="0.25">
      <c r="A123" s="65"/>
      <c r="B123" s="66">
        <f>IF('P3'!A17="","",'P3'!A17)</f>
        <v>105</v>
      </c>
      <c r="C123" s="67">
        <f>IF('P3'!B17="","",'P3'!B17)</f>
        <v>98.78</v>
      </c>
      <c r="D123" s="66" t="str">
        <f>IF('P3'!C17="","",'P3'!C17)</f>
        <v>SM</v>
      </c>
      <c r="E123" s="68">
        <f>IF('P3'!D17="","",'P3'!D17)</f>
        <v>33148</v>
      </c>
      <c r="F123" s="69" t="str">
        <f>IF('P3'!F17="","",'P3'!F17)</f>
        <v>Kristoffer Ytterbø</v>
      </c>
      <c r="G123" s="69" t="str">
        <f>IF('P3'!G17="","",'P3'!G17)</f>
        <v>Trondheim AK</v>
      </c>
      <c r="H123" s="70">
        <f>IF('P3'!N17=0,"",'P3'!N17)</f>
        <v>105</v>
      </c>
      <c r="I123" s="70">
        <f>IF('P3'!O17=0,"",'P3'!O17)</f>
        <v>132</v>
      </c>
      <c r="J123" s="70">
        <f>IF('P3'!P17=0,"",'P3'!P17)</f>
        <v>237</v>
      </c>
      <c r="K123" s="71">
        <f>IF('P3'!Q17=0,"",'P3'!Q17)</f>
        <v>264.00072127655687</v>
      </c>
    </row>
    <row r="124" spans="1:12" ht="15.75" x14ac:dyDescent="0.25">
      <c r="A124" s="65"/>
      <c r="B124" s="66">
        <f>IF('P3'!A16="","",'P3'!A16)</f>
        <v>105</v>
      </c>
      <c r="C124" s="67">
        <f>IF('P3'!B16="","",'P3'!B16)</f>
        <v>101.11</v>
      </c>
      <c r="D124" s="66" t="str">
        <f>IF('P3'!C16="","",'P3'!C16)</f>
        <v>SM</v>
      </c>
      <c r="E124" s="68">
        <f>IF('P3'!D16="","",'P3'!D16)</f>
        <v>34852</v>
      </c>
      <c r="F124" s="69" t="str">
        <f>IF('P3'!F16="","",'P3'!F16)</f>
        <v>Hans Magnus Kleven</v>
      </c>
      <c r="G124" s="69" t="str">
        <f>IF('P3'!G16="","",'P3'!G16)</f>
        <v>Spydeberg Atletene</v>
      </c>
      <c r="H124" s="70">
        <f>IF('P3'!N16=0,"",'P3'!N16)</f>
        <v>105</v>
      </c>
      <c r="I124" s="70">
        <f>IF('P3'!O16=0,"",'P3'!O16)</f>
        <v>120</v>
      </c>
      <c r="J124" s="70">
        <f>IF('P3'!P16=0,"",'P3'!P16)</f>
        <v>225</v>
      </c>
      <c r="K124" s="71">
        <f>IF('P3'!Q16=0,"",'P3'!Q16)</f>
        <v>248.49364355879138</v>
      </c>
    </row>
    <row r="125" spans="1:12" ht="15.75" x14ac:dyDescent="0.25">
      <c r="A125" s="65"/>
      <c r="B125" s="66">
        <f>IF('P3'!A18="","",'P3'!A18)</f>
        <v>105</v>
      </c>
      <c r="C125" s="67">
        <f>IF('P3'!B18="","",'P3'!B18)</f>
        <v>102.87</v>
      </c>
      <c r="D125" s="66" t="str">
        <f>IF('P3'!C18="","",'P3'!C18)</f>
        <v>SM</v>
      </c>
      <c r="E125" s="68">
        <f>IF('P3'!D18="","",'P3'!D18)</f>
        <v>32137</v>
      </c>
      <c r="F125" s="69" t="str">
        <f>IF('P3'!F18="","",'P3'!F18)</f>
        <v>Geir Amund Svan Hasle</v>
      </c>
      <c r="G125" s="69" t="str">
        <f>IF('P3'!G18="","",'P3'!G18)</f>
        <v>Nidelv IL</v>
      </c>
      <c r="H125" s="70">
        <f>IF('P3'!N18=0,"",'P3'!N18)</f>
        <v>105</v>
      </c>
      <c r="I125" s="70" t="str">
        <f>IF('P3'!O18=0,"",'P3'!O18)</f>
        <v/>
      </c>
      <c r="J125" s="70" t="str">
        <f>IF('P3'!P18=0,"",'P3'!P18)</f>
        <v/>
      </c>
      <c r="K125" s="71" t="str">
        <f>IF('P3'!Q18=0,"",'P3'!Q18)</f>
        <v/>
      </c>
    </row>
    <row r="126" spans="1:12" ht="15.75" x14ac:dyDescent="0.25">
      <c r="A126" s="65"/>
      <c r="B126" s="66" t="str">
        <f>IF('P11'!A13="","",'P11'!A13)</f>
        <v/>
      </c>
      <c r="C126" s="67" t="str">
        <f>IF('P11'!B13="","",'P11'!B13)</f>
        <v/>
      </c>
      <c r="D126" s="66" t="str">
        <f>IF('P11'!C13="","",'P11'!C13)</f>
        <v/>
      </c>
      <c r="E126" s="68" t="str">
        <f>IF('P11'!D13="","",'P11'!D13)</f>
        <v/>
      </c>
      <c r="F126" s="69" t="str">
        <f>IF('P11'!F13="","",'P11'!F13)</f>
        <v/>
      </c>
      <c r="G126" s="69" t="str">
        <f>IF('P11'!G13="","",'P11'!G13)</f>
        <v/>
      </c>
      <c r="H126" s="70" t="str">
        <f>IF('P11'!N13=0,"",'P11'!N13)</f>
        <v/>
      </c>
      <c r="I126" s="70" t="str">
        <f>IF('P11'!O13=0,"",'P11'!O13)</f>
        <v/>
      </c>
      <c r="J126" s="70" t="str">
        <f>IF('P11'!P13=0,"",'P11'!P13)</f>
        <v/>
      </c>
      <c r="K126" s="72" t="str">
        <f>IF('P11'!Q13=0,"",'P11'!Q13)</f>
        <v/>
      </c>
    </row>
    <row r="127" spans="1:12" ht="15.75" x14ac:dyDescent="0.25">
      <c r="A127" s="65"/>
      <c r="B127" s="66" t="str">
        <f>IF('P11'!A14="","",'P11'!A14)</f>
        <v/>
      </c>
      <c r="C127" s="67" t="str">
        <f>IF('P11'!B14="","",'P11'!B14)</f>
        <v/>
      </c>
      <c r="D127" s="66" t="str">
        <f>IF('P11'!C14="","",'P11'!C14)</f>
        <v/>
      </c>
      <c r="E127" s="68" t="str">
        <f>IF('P11'!D14="","",'P11'!D14)</f>
        <v/>
      </c>
      <c r="F127" s="69" t="str">
        <f>IF('P11'!F14="","",'P11'!F14)</f>
        <v/>
      </c>
      <c r="G127" s="69" t="str">
        <f>IF('P11'!G14="","",'P11'!G14)</f>
        <v/>
      </c>
      <c r="H127" s="70" t="str">
        <f>IF('P11'!N14=0,"",'P11'!N14)</f>
        <v/>
      </c>
      <c r="I127" s="70" t="str">
        <f>IF('P11'!O14=0,"",'P11'!O14)</f>
        <v/>
      </c>
      <c r="J127" s="70" t="str">
        <f>IF('P11'!P14=0,"",'P11'!P14)</f>
        <v/>
      </c>
      <c r="K127" s="72" t="str">
        <f>IF('P11'!Q14=0,"",'P11'!Q14)</f>
        <v/>
      </c>
    </row>
    <row r="128" spans="1:12" ht="15.75" x14ac:dyDescent="0.25">
      <c r="A128" s="65"/>
      <c r="B128" s="66" t="str">
        <f>IF('P3'!A20="","",'P3'!A20)</f>
        <v>+105</v>
      </c>
      <c r="C128" s="67">
        <f>IF('P3'!B20="","",'P3'!B20)</f>
        <v>141.25</v>
      </c>
      <c r="D128" s="66" t="str">
        <f>IF('P3'!C20="","",'P3'!C20)</f>
        <v>M1</v>
      </c>
      <c r="E128" s="68">
        <f>IF('P3'!D20="","",'P3'!D20)</f>
        <v>30281</v>
      </c>
      <c r="F128" s="69" t="str">
        <f>IF('P3'!F20="","",'P3'!F20)</f>
        <v>David Haraldsen</v>
      </c>
      <c r="G128" s="69" t="str">
        <f>IF('P3'!G20="","",'P3'!G20)</f>
        <v>T &amp; IL National</v>
      </c>
      <c r="H128" s="70">
        <f>IF('P3'!N20=0,"",'P3'!N20)</f>
        <v>111</v>
      </c>
      <c r="I128" s="70">
        <f>IF('P3'!O20=0,"",'P3'!O20)</f>
        <v>156</v>
      </c>
      <c r="J128" s="70">
        <f>IF('P3'!P20=0,"",'P3'!P20)</f>
        <v>267</v>
      </c>
      <c r="K128" s="71">
        <f>IF('P3'!Q20=0,"",'P3'!Q20)</f>
        <v>271.14345455142933</v>
      </c>
    </row>
    <row r="129" spans="1:12" ht="15.75" x14ac:dyDescent="0.25">
      <c r="A129" s="65"/>
      <c r="B129" s="66" t="str">
        <f>IF('P3'!A19="","",'P3'!A19)</f>
        <v>+105</v>
      </c>
      <c r="C129" s="67">
        <f>IF('P3'!B19="","",'P3'!B19)</f>
        <v>107.79</v>
      </c>
      <c r="D129" s="66" t="str">
        <f>IF('P3'!C19="","",'P3'!C19)</f>
        <v>SM</v>
      </c>
      <c r="E129" s="68">
        <f>IF('P3'!D19="","",'P3'!D19)</f>
        <v>31934</v>
      </c>
      <c r="F129" s="69" t="str">
        <f>IF('P3'!F19="","",'P3'!F19)</f>
        <v>John Anders Terland</v>
      </c>
      <c r="G129" s="69" t="str">
        <f>IF('P3'!G19="","",'P3'!G19)</f>
        <v>T &amp; IL National</v>
      </c>
      <c r="H129" s="70">
        <f>IF('P3'!N19=0,"",'P3'!N19)</f>
        <v>100</v>
      </c>
      <c r="I129" s="70">
        <f>IF('P3'!O19=0,"",'P3'!O19)</f>
        <v>128</v>
      </c>
      <c r="J129" s="70">
        <f>IF('P3'!P19=0,"",'P3'!P19)</f>
        <v>228</v>
      </c>
      <c r="K129" s="71">
        <f>IF('P3'!Q19=0,"",'P3'!Q19)</f>
        <v>246.3999171448265</v>
      </c>
    </row>
    <row r="130" spans="1:12" ht="15.75" x14ac:dyDescent="0.25">
      <c r="A130" s="65"/>
      <c r="B130" s="66"/>
      <c r="C130" s="67"/>
      <c r="D130" s="66"/>
      <c r="E130" s="68"/>
      <c r="F130" s="69"/>
      <c r="G130" s="69"/>
      <c r="H130" s="70"/>
      <c r="I130" s="70"/>
      <c r="J130" s="70"/>
      <c r="K130" s="71"/>
    </row>
    <row r="131" spans="1:12" ht="15.75" x14ac:dyDescent="0.25">
      <c r="A131" s="65"/>
      <c r="B131" s="66" t="str">
        <f>IF('P11'!A19="","",'P11'!A19)</f>
        <v/>
      </c>
      <c r="C131" s="67" t="str">
        <f>IF('P11'!B19="","",'P11'!B19)</f>
        <v/>
      </c>
      <c r="D131" s="66" t="str">
        <f>IF('P11'!C19="","",'P11'!C19)</f>
        <v/>
      </c>
      <c r="E131" s="68" t="str">
        <f>IF('P11'!D19="","",'P11'!D19)</f>
        <v/>
      </c>
      <c r="F131" s="69" t="str">
        <f>IF('P11'!F19="","",'P11'!F19)</f>
        <v/>
      </c>
      <c r="G131" s="69" t="str">
        <f>IF('P11'!G19="","",'P11'!G19)</f>
        <v/>
      </c>
      <c r="H131" s="70" t="str">
        <f>IF('P11'!N19=0,"",'P11'!N19)</f>
        <v/>
      </c>
      <c r="I131" s="70" t="str">
        <f>IF('P11'!O19=0,"",'P11'!O19)</f>
        <v/>
      </c>
      <c r="J131" s="70" t="str">
        <f>IF('P11'!P19=0,"",'P11'!P19)</f>
        <v/>
      </c>
      <c r="K131" s="72" t="str">
        <f>IF('P11'!Q19=0,"",'P11'!Q19)</f>
        <v/>
      </c>
    </row>
    <row r="132" spans="1:12" ht="15.75" x14ac:dyDescent="0.25">
      <c r="A132" s="65"/>
      <c r="B132" s="66" t="str">
        <f>IF('P11'!A18="","",'P11'!A18)</f>
        <v/>
      </c>
      <c r="C132" s="67" t="str">
        <f>IF('P11'!B18="","",'P11'!B18)</f>
        <v/>
      </c>
      <c r="D132" s="66" t="str">
        <f>IF('P11'!C18="","",'P11'!C18)</f>
        <v/>
      </c>
      <c r="E132" s="68" t="str">
        <f>IF('P11'!D18="","",'P11'!D18)</f>
        <v/>
      </c>
      <c r="F132" s="69" t="str">
        <f>IF('P11'!F18="","",'P11'!F18)</f>
        <v/>
      </c>
      <c r="G132" s="69" t="str">
        <f>IF('P11'!G18="","",'P11'!G18)</f>
        <v/>
      </c>
      <c r="H132" s="70" t="str">
        <f>IF('P11'!N18=0,"",'P11'!N18)</f>
        <v/>
      </c>
      <c r="I132" s="70" t="str">
        <f>IF('P11'!O18=0,"",'P11'!O18)</f>
        <v/>
      </c>
      <c r="J132" s="70" t="str">
        <f>IF('P11'!P18=0,"",'P11'!P18)</f>
        <v/>
      </c>
      <c r="K132" s="72" t="str">
        <f>IF('P11'!Q18=0,"",'P11'!Q18)</f>
        <v/>
      </c>
    </row>
    <row r="133" spans="1:12" ht="15.75" x14ac:dyDescent="0.25">
      <c r="A133" s="65"/>
      <c r="B133" s="66" t="str">
        <f>IF('P11'!A16="","",'P11'!A16)</f>
        <v/>
      </c>
      <c r="C133" s="67" t="str">
        <f>IF('P11'!B16="","",'P11'!B16)</f>
        <v/>
      </c>
      <c r="D133" s="66" t="str">
        <f>IF('P11'!C16="","",'P11'!C16)</f>
        <v/>
      </c>
      <c r="E133" s="68" t="str">
        <f>IF('P11'!D16="","",'P11'!D16)</f>
        <v/>
      </c>
      <c r="F133" s="69" t="str">
        <f>IF('P11'!F16="","",'P11'!F16)</f>
        <v/>
      </c>
      <c r="G133" s="69" t="str">
        <f>IF('P11'!G16="","",'P11'!G16)</f>
        <v/>
      </c>
      <c r="H133" s="70" t="str">
        <f>IF('P11'!N16=0,"",'P11'!N16)</f>
        <v/>
      </c>
      <c r="I133" s="70" t="str">
        <f>IF('P11'!O16=0,"",'P11'!O16)</f>
        <v/>
      </c>
      <c r="J133" s="70" t="str">
        <f>IF('P11'!P16=0,"",'P11'!P16)</f>
        <v/>
      </c>
      <c r="K133" s="72" t="str">
        <f>IF('P11'!Q16=0,"",'P11'!Q16)</f>
        <v/>
      </c>
    </row>
    <row r="134" spans="1:12" ht="15.75" x14ac:dyDescent="0.25">
      <c r="A134" s="65"/>
      <c r="B134" s="66" t="str">
        <f>IF('P11'!A15="","",'P11'!A15)</f>
        <v/>
      </c>
      <c r="C134" s="67" t="str">
        <f>IF('P11'!B15="","",'P11'!B15)</f>
        <v/>
      </c>
      <c r="D134" s="66" t="str">
        <f>IF('P11'!C15="","",'P11'!C15)</f>
        <v/>
      </c>
      <c r="E134" s="68" t="str">
        <f>IF('P11'!D15="","",'P11'!D15)</f>
        <v/>
      </c>
      <c r="F134" s="69" t="str">
        <f>IF('P11'!F15="","",'P11'!F15)</f>
        <v/>
      </c>
      <c r="G134" s="69" t="str">
        <f>IF('P11'!G15="","",'P11'!G15)</f>
        <v/>
      </c>
      <c r="H134" s="70" t="str">
        <f>IF('P11'!N15=0,"",'P11'!N15)</f>
        <v/>
      </c>
      <c r="I134" s="70" t="str">
        <f>IF('P11'!O15=0,"",'P11'!O15)</f>
        <v/>
      </c>
      <c r="J134" s="70" t="str">
        <f>IF('P11'!P15=0,"",'P11'!P15)</f>
        <v/>
      </c>
      <c r="K134" s="72" t="str">
        <f>IF('P11'!Q15=0,"",'P11'!Q15)</f>
        <v/>
      </c>
    </row>
    <row r="135" spans="1:12" ht="15.75" x14ac:dyDescent="0.25">
      <c r="A135" s="65"/>
      <c r="B135" s="66" t="str">
        <f>IF('P11'!A17="","",'P11'!A17)</f>
        <v/>
      </c>
      <c r="C135" s="67" t="str">
        <f>IF('P11'!B17="","",'P11'!B17)</f>
        <v/>
      </c>
      <c r="D135" s="66" t="str">
        <f>IF('P11'!C17="","",'P11'!C17)</f>
        <v/>
      </c>
      <c r="E135" s="68" t="str">
        <f>IF('P11'!D17="","",'P11'!D17)</f>
        <v/>
      </c>
      <c r="F135" s="69" t="str">
        <f>IF('P11'!F17="","",'P11'!F17)</f>
        <v/>
      </c>
      <c r="G135" s="69" t="str">
        <f>IF('P11'!G17="","",'P11'!G17)</f>
        <v/>
      </c>
      <c r="H135" s="70" t="str">
        <f>IF('P11'!N17=0,"",'P11'!N17)</f>
        <v/>
      </c>
      <c r="I135" s="70" t="str">
        <f>IF('P11'!O17=0,"",'P11'!O17)</f>
        <v/>
      </c>
      <c r="J135" s="70" t="str">
        <f>IF('P11'!P17=0,"",'P11'!P17)</f>
        <v/>
      </c>
      <c r="K135" s="72" t="str">
        <f>IF('P11'!Q17=0,"",'P11'!Q17)</f>
        <v/>
      </c>
    </row>
    <row r="136" spans="1:12" ht="15.75" x14ac:dyDescent="0.25">
      <c r="A136" s="65"/>
      <c r="B136" s="66" t="str">
        <f>IF('P3'!A21="","",'P3'!A21)</f>
        <v/>
      </c>
      <c r="C136" s="67" t="str">
        <f>IF('P3'!B21="","",'P3'!B21)</f>
        <v/>
      </c>
      <c r="D136" s="66" t="str">
        <f>IF('P3'!C21="","",'P3'!C21)</f>
        <v/>
      </c>
      <c r="E136" s="68" t="str">
        <f>IF('P3'!D21="","",'P3'!D21)</f>
        <v/>
      </c>
      <c r="F136" s="69" t="str">
        <f>IF('P3'!F21="","",'P3'!F21)</f>
        <v/>
      </c>
      <c r="G136" s="69" t="str">
        <f>IF('P3'!G21="","",'P3'!G21)</f>
        <v/>
      </c>
      <c r="H136" s="70" t="str">
        <f>IF('P3'!N21=0,"",'P3'!N21)</f>
        <v/>
      </c>
      <c r="I136" s="70" t="str">
        <f>IF('P3'!O21=0,"",'P3'!O21)</f>
        <v/>
      </c>
      <c r="J136" s="70" t="str">
        <f>IF('P3'!P21=0,"",'P3'!P21)</f>
        <v/>
      </c>
      <c r="K136" s="71" t="str">
        <f>IF('P3'!Q21=0,"",'P3'!Q21)</f>
        <v/>
      </c>
    </row>
    <row r="137" spans="1:12" ht="15.75" x14ac:dyDescent="0.25">
      <c r="A137" s="65"/>
      <c r="B137" s="66" t="str">
        <f>IF('P2'!A19="","",'P2'!A19)</f>
        <v/>
      </c>
      <c r="C137" s="67" t="str">
        <f>IF('P2'!B19="","",'P2'!B19)</f>
        <v/>
      </c>
      <c r="D137" s="66" t="str">
        <f>IF('P2'!C19="","",'P2'!C19)</f>
        <v/>
      </c>
      <c r="E137" s="68" t="str">
        <f>IF('P2'!D19="","",'P2'!D19)</f>
        <v/>
      </c>
      <c r="F137" s="69" t="str">
        <f>IF('P2'!F19="","",'P2'!F19)</f>
        <v/>
      </c>
      <c r="G137" s="69" t="str">
        <f>IF('P2'!G19="","",'P2'!G19)</f>
        <v/>
      </c>
      <c r="H137" s="70" t="str">
        <f>IF('P2'!N19=0,"",'P2'!N19)</f>
        <v/>
      </c>
      <c r="I137" s="70" t="str">
        <f>IF('P2'!O19=0,"",'P2'!O19)</f>
        <v/>
      </c>
      <c r="J137" s="70" t="str">
        <f>IF('P2'!P19=0,"",'P2'!P19)</f>
        <v/>
      </c>
      <c r="K137" s="71" t="str">
        <f>IF('P2'!Q19=0,"",'P2'!Q19)</f>
        <v/>
      </c>
      <c r="L137" s="5"/>
    </row>
    <row r="138" spans="1:12" ht="15.75" x14ac:dyDescent="0.25">
      <c r="A138" s="65"/>
      <c r="B138" s="66" t="str">
        <f>IF('P2'!A20="","",'P2'!A20)</f>
        <v/>
      </c>
      <c r="C138" s="67" t="str">
        <f>IF('P2'!B20="","",'P2'!B20)</f>
        <v/>
      </c>
      <c r="D138" s="66" t="str">
        <f>IF('P2'!C20="","",'P2'!C20)</f>
        <v/>
      </c>
      <c r="E138" s="68" t="str">
        <f>IF('P2'!D20="","",'P2'!D20)</f>
        <v/>
      </c>
      <c r="F138" s="69" t="str">
        <f>IF('P2'!F20="","",'P2'!F20)</f>
        <v/>
      </c>
      <c r="G138" s="69" t="str">
        <f>IF('P2'!G20="","",'P2'!G20)</f>
        <v/>
      </c>
      <c r="H138" s="70" t="str">
        <f>IF('P2'!N20=0,"",'P2'!N20)</f>
        <v/>
      </c>
      <c r="I138" s="70" t="str">
        <f>IF('P2'!O20=0,"",'P2'!O20)</f>
        <v/>
      </c>
      <c r="J138" s="70" t="str">
        <f>IF('P2'!P20=0,"",'P2'!P20)</f>
        <v/>
      </c>
      <c r="K138" s="71" t="str">
        <f>IF('P2'!Q20=0,"",'P2'!Q20)</f>
        <v/>
      </c>
      <c r="L138" s="5"/>
    </row>
    <row r="139" spans="1:12" ht="15.75" x14ac:dyDescent="0.25">
      <c r="A139" s="65"/>
      <c r="B139" s="66" t="str">
        <f>IF('P2'!A21="","",'P2'!A21)</f>
        <v/>
      </c>
      <c r="C139" s="67" t="str">
        <f>IF('P2'!B21="","",'P2'!B21)</f>
        <v/>
      </c>
      <c r="D139" s="66" t="str">
        <f>IF('P2'!C21="","",'P2'!C21)</f>
        <v/>
      </c>
      <c r="E139" s="68" t="str">
        <f>IF('P2'!D21="","",'P2'!D21)</f>
        <v/>
      </c>
      <c r="F139" s="69" t="str">
        <f>IF('P2'!F21="","",'P2'!F21)</f>
        <v/>
      </c>
      <c r="G139" s="69" t="str">
        <f>IF('P2'!G21="","",'P2'!G21)</f>
        <v/>
      </c>
      <c r="H139" s="70" t="str">
        <f>IF('P2'!N21=0,"",'P2'!N21)</f>
        <v/>
      </c>
      <c r="I139" s="70" t="str">
        <f>IF('P2'!O21=0,"",'P2'!O21)</f>
        <v/>
      </c>
      <c r="J139" s="70" t="str">
        <f>IF('P2'!P21=0,"",'P2'!P21)</f>
        <v/>
      </c>
      <c r="K139" s="71" t="str">
        <f>IF('P2'!Q21=0,"",'P2'!Q21)</f>
        <v/>
      </c>
      <c r="L139" s="5"/>
    </row>
    <row r="140" spans="1:12" ht="18" x14ac:dyDescent="0.25">
      <c r="C140" s="62"/>
      <c r="E140" s="146" t="s">
        <v>179</v>
      </c>
      <c r="F140" s="146"/>
      <c r="G140" s="146"/>
      <c r="K140"/>
    </row>
    <row r="141" spans="1:12" ht="18" x14ac:dyDescent="0.25">
      <c r="C141" s="62"/>
      <c r="E141" s="92"/>
      <c r="F141" s="93" t="s">
        <v>51</v>
      </c>
      <c r="G141" s="94">
        <v>1</v>
      </c>
      <c r="K141" s="95"/>
    </row>
    <row r="142" spans="1:12" ht="18" x14ac:dyDescent="0.25">
      <c r="C142" s="62"/>
      <c r="E142" s="92"/>
      <c r="F142" s="93" t="s">
        <v>103</v>
      </c>
      <c r="G142" s="94">
        <v>1</v>
      </c>
      <c r="J142" s="96"/>
      <c r="K142" s="95"/>
    </row>
    <row r="143" spans="1:12" ht="18" x14ac:dyDescent="0.25">
      <c r="C143" s="62"/>
      <c r="E143" s="92"/>
      <c r="F143" s="93" t="s">
        <v>44</v>
      </c>
      <c r="G143" s="94">
        <v>1</v>
      </c>
      <c r="J143" s="96"/>
      <c r="K143" s="95"/>
    </row>
    <row r="144" spans="1:12" ht="18" x14ac:dyDescent="0.25">
      <c r="C144" s="62"/>
      <c r="E144" s="92"/>
      <c r="F144" s="93" t="s">
        <v>5</v>
      </c>
      <c r="G144" s="94">
        <v>1</v>
      </c>
      <c r="K144" s="95"/>
    </row>
    <row r="145" spans="1:12" ht="18" x14ac:dyDescent="0.25">
      <c r="C145" s="62"/>
      <c r="E145" s="92"/>
      <c r="F145" s="93" t="s">
        <v>42</v>
      </c>
      <c r="G145" s="94">
        <v>1</v>
      </c>
      <c r="K145" s="95"/>
    </row>
    <row r="146" spans="1:12" ht="18" x14ac:dyDescent="0.25">
      <c r="C146" s="62"/>
      <c r="E146" s="92"/>
      <c r="F146" s="93" t="s">
        <v>128</v>
      </c>
      <c r="G146" s="94">
        <v>1</v>
      </c>
      <c r="K146" s="95"/>
    </row>
    <row r="147" spans="1:12" ht="18" x14ac:dyDescent="0.25">
      <c r="C147" s="62"/>
      <c r="E147" s="92"/>
      <c r="F147" s="93" t="s">
        <v>156</v>
      </c>
      <c r="G147" s="94">
        <v>1</v>
      </c>
      <c r="K147" s="95"/>
    </row>
    <row r="148" spans="1:12" ht="18" x14ac:dyDescent="0.25">
      <c r="C148" s="62"/>
      <c r="E148" s="92"/>
      <c r="F148" s="93" t="s">
        <v>115</v>
      </c>
      <c r="G148" s="94">
        <v>1</v>
      </c>
      <c r="J148" s="96"/>
      <c r="K148" s="95"/>
    </row>
    <row r="149" spans="1:12" ht="18" x14ac:dyDescent="0.25">
      <c r="C149" s="62"/>
      <c r="E149" s="92"/>
      <c r="F149" s="93" t="s">
        <v>121</v>
      </c>
      <c r="G149" s="94">
        <v>1</v>
      </c>
      <c r="K149" s="95"/>
    </row>
    <row r="150" spans="1:12" ht="18" x14ac:dyDescent="0.25">
      <c r="C150" s="62"/>
      <c r="E150" s="92"/>
      <c r="F150" s="93" t="s">
        <v>86</v>
      </c>
      <c r="G150" s="94">
        <v>1</v>
      </c>
      <c r="I150" s="97"/>
      <c r="K150" s="95"/>
    </row>
    <row r="151" spans="1:12" ht="18" x14ac:dyDescent="0.25">
      <c r="C151" s="62"/>
      <c r="E151" s="92"/>
      <c r="F151" s="93" t="s">
        <v>81</v>
      </c>
      <c r="G151" s="94">
        <v>1</v>
      </c>
      <c r="K151" s="95"/>
    </row>
    <row r="152" spans="1:12" ht="18" x14ac:dyDescent="0.25">
      <c r="C152" s="62"/>
      <c r="E152" s="92"/>
      <c r="F152" s="93" t="s">
        <v>40</v>
      </c>
      <c r="G152" s="94">
        <v>1</v>
      </c>
      <c r="K152" s="95"/>
    </row>
    <row r="153" spans="1:12" ht="18" x14ac:dyDescent="0.25">
      <c r="C153" s="62"/>
      <c r="E153" s="92"/>
      <c r="F153" s="93" t="s">
        <v>78</v>
      </c>
      <c r="G153" s="94">
        <v>1</v>
      </c>
      <c r="J153" s="96"/>
      <c r="K153" s="95"/>
    </row>
    <row r="154" spans="1:12" ht="18" x14ac:dyDescent="0.25">
      <c r="C154" s="62"/>
      <c r="E154" s="92"/>
      <c r="F154" s="93" t="s">
        <v>180</v>
      </c>
      <c r="G154" s="94">
        <v>1</v>
      </c>
      <c r="K154" s="95"/>
    </row>
    <row r="155" spans="1:12" ht="18" x14ac:dyDescent="0.25">
      <c r="C155" s="62"/>
      <c r="E155" s="92"/>
      <c r="F155" s="93" t="s">
        <v>124</v>
      </c>
      <c r="G155" s="94">
        <v>1</v>
      </c>
      <c r="J155" s="96"/>
      <c r="K155" s="95"/>
    </row>
    <row r="156" spans="1:12" ht="18" x14ac:dyDescent="0.25">
      <c r="C156" s="62"/>
      <c r="E156" s="92"/>
      <c r="F156" s="93" t="s">
        <v>35</v>
      </c>
      <c r="G156" s="94">
        <v>1</v>
      </c>
      <c r="J156" s="96"/>
      <c r="K156" s="95"/>
    </row>
    <row r="157" spans="1:12" ht="18" x14ac:dyDescent="0.25">
      <c r="C157" s="62"/>
      <c r="E157" s="92"/>
      <c r="F157" s="93" t="s">
        <v>107</v>
      </c>
      <c r="G157" s="94">
        <v>1</v>
      </c>
      <c r="K157" s="95"/>
    </row>
    <row r="158" spans="1:12" ht="18" x14ac:dyDescent="0.25">
      <c r="C158" s="62"/>
      <c r="E158" s="92"/>
      <c r="F158" s="93" t="s">
        <v>99</v>
      </c>
      <c r="G158" s="94">
        <v>1</v>
      </c>
      <c r="K158" s="95"/>
    </row>
    <row r="159" spans="1:12" ht="18" x14ac:dyDescent="0.25">
      <c r="C159" s="62"/>
      <c r="E159" s="92"/>
      <c r="F159" s="93" t="s">
        <v>47</v>
      </c>
      <c r="G159" s="94">
        <v>1</v>
      </c>
      <c r="K159" s="95"/>
    </row>
    <row r="160" spans="1:12" ht="15.75" x14ac:dyDescent="0.25">
      <c r="A160" s="65"/>
      <c r="B160" s="66"/>
      <c r="C160" s="67"/>
      <c r="D160" s="66"/>
      <c r="E160" s="68"/>
      <c r="F160" s="69"/>
      <c r="G160" s="98">
        <f>SUM(G141:G159)</f>
        <v>19</v>
      </c>
      <c r="H160" s="70">
        <f>IF('P7'!N17=0,"",'P7'!N17)</f>
        <v>137</v>
      </c>
      <c r="I160" s="70">
        <f>IF('P7'!O17=0,"",'P7'!O17)</f>
        <v>175</v>
      </c>
      <c r="J160" s="70">
        <f>IF('P7'!P17=0,"",'P7'!P17)</f>
        <v>312</v>
      </c>
      <c r="K160" s="71">
        <f>IF('P7'!Q17=0,"",'P7'!Q17)</f>
        <v>371.76712769445203</v>
      </c>
      <c r="L160" s="5"/>
    </row>
    <row r="161" spans="1:12" ht="15.75" x14ac:dyDescent="0.25">
      <c r="A161" s="65"/>
      <c r="B161" s="66" t="str">
        <f>IF('P2'!A22="","",'P2'!A22)</f>
        <v/>
      </c>
      <c r="C161" s="67" t="str">
        <f>IF('P2'!B22="","",'P2'!B22)</f>
        <v/>
      </c>
      <c r="D161" s="66" t="str">
        <f>IF('P2'!C22="","",'P2'!C22)</f>
        <v/>
      </c>
      <c r="E161" s="68" t="str">
        <f>IF('P2'!D22="","",'P2'!D22)</f>
        <v/>
      </c>
      <c r="F161" s="69" t="str">
        <f>IF('P2'!F22="","",'P2'!F22)</f>
        <v/>
      </c>
      <c r="G161" s="69" t="str">
        <f>IF('P2'!G22="","",'P2'!G22)</f>
        <v/>
      </c>
      <c r="H161" s="70" t="str">
        <f>IF('P2'!N22=0,"",'P2'!N22)</f>
        <v/>
      </c>
      <c r="I161" s="70" t="str">
        <f>IF('P2'!O22=0,"",'P2'!O22)</f>
        <v/>
      </c>
      <c r="J161" s="70" t="str">
        <f>IF('P2'!P22=0,"",'P2'!P22)</f>
        <v/>
      </c>
      <c r="K161" s="71" t="str">
        <f>IF('P2'!Q22=0,"",'P2'!Q22)</f>
        <v/>
      </c>
      <c r="L161" s="5"/>
    </row>
    <row r="162" spans="1:12" ht="15.75" x14ac:dyDescent="0.25">
      <c r="A162" s="65"/>
      <c r="B162" s="66" t="str">
        <f>IF('P2'!A23="","",'P2'!A23)</f>
        <v/>
      </c>
      <c r="C162" s="67" t="str">
        <f>IF('P2'!B23="","",'P2'!B23)</f>
        <v/>
      </c>
      <c r="D162" s="66" t="str">
        <f>IF('P2'!C23="","",'P2'!C23)</f>
        <v/>
      </c>
      <c r="E162" s="68" t="str">
        <f>IF('P2'!D23="","",'P2'!D23)</f>
        <v/>
      </c>
      <c r="F162" s="69" t="str">
        <f>IF('P2'!F23="","",'P2'!F23)</f>
        <v/>
      </c>
      <c r="G162" s="69" t="str">
        <f>IF('P2'!G23="","",'P2'!G23)</f>
        <v/>
      </c>
      <c r="H162" s="70" t="str">
        <f>IF('P2'!N23=0,"",'P2'!N23)</f>
        <v/>
      </c>
      <c r="I162" s="70" t="str">
        <f>IF('P2'!O23=0,"",'P2'!O23)</f>
        <v/>
      </c>
      <c r="J162" s="70" t="str">
        <f>IF('P2'!P23=0,"",'P2'!P23)</f>
        <v/>
      </c>
      <c r="K162" s="71" t="str">
        <f>IF('P2'!Q23=0,"",'P2'!Q23)</f>
        <v/>
      </c>
      <c r="L162" s="5"/>
    </row>
    <row r="163" spans="1:12" ht="15.75" x14ac:dyDescent="0.25">
      <c r="A163" s="65"/>
      <c r="B163" s="66" t="str">
        <f>IF('P4'!A17="","",'P4'!A17)</f>
        <v/>
      </c>
      <c r="C163" s="67" t="str">
        <f>IF('P4'!B17="","",'P4'!B17)</f>
        <v/>
      </c>
      <c r="D163" s="66" t="str">
        <f>IF('P4'!C17="","",'P4'!C17)</f>
        <v/>
      </c>
      <c r="E163" s="68" t="str">
        <f>IF('P4'!D17="","",'P4'!D17)</f>
        <v/>
      </c>
      <c r="F163" s="69" t="str">
        <f>IF('P4'!F17="","",'P4'!F17)</f>
        <v/>
      </c>
      <c r="G163" s="69" t="str">
        <f>IF('P4'!G17="","",'P4'!G17)</f>
        <v/>
      </c>
      <c r="H163" s="70" t="str">
        <f>IF('P4'!N17=0,"",'P4'!N17)</f>
        <v/>
      </c>
      <c r="I163" s="70" t="str">
        <f>IF('P4'!O17=0,"",'P4'!O17)</f>
        <v/>
      </c>
      <c r="J163" s="70" t="str">
        <f>IF('P4'!P17=0,"",'P4'!P17)</f>
        <v/>
      </c>
      <c r="K163" s="71" t="str">
        <f>IF('P4'!Q17=0,"",'P4'!Q17)</f>
        <v/>
      </c>
      <c r="L163" s="5"/>
    </row>
    <row r="164" spans="1:12" ht="15.75" x14ac:dyDescent="0.25">
      <c r="A164" s="65"/>
      <c r="B164" s="66" t="str">
        <f>IF('P2'!A24="","",'P2'!A24)</f>
        <v/>
      </c>
      <c r="C164" s="67" t="str">
        <f>IF('P2'!B24="","",'P2'!B24)</f>
        <v/>
      </c>
      <c r="D164" s="66" t="str">
        <f>IF('P2'!C24="","",'P2'!C24)</f>
        <v/>
      </c>
      <c r="E164" s="68" t="str">
        <f>IF('P2'!D24="","",'P2'!D24)</f>
        <v/>
      </c>
      <c r="F164" s="69" t="str">
        <f>IF('P2'!F24="","",'P2'!F24)</f>
        <v/>
      </c>
      <c r="G164" s="69" t="str">
        <f>IF('P2'!G24="","",'P2'!G24)</f>
        <v/>
      </c>
      <c r="H164" s="70" t="str">
        <f>IF('P2'!N24=0,"",'P2'!N24)</f>
        <v/>
      </c>
      <c r="I164" s="70" t="str">
        <f>IF('P2'!O24=0,"",'P2'!O24)</f>
        <v/>
      </c>
      <c r="J164" s="70" t="str">
        <f>IF('P2'!P24=0,"",'P2'!P24)</f>
        <v/>
      </c>
      <c r="K164" s="71" t="str">
        <f>IF('P2'!Q24=0,"",'P2'!Q24)</f>
        <v/>
      </c>
      <c r="L164" s="5"/>
    </row>
    <row r="165" spans="1:12" ht="15.75" x14ac:dyDescent="0.25">
      <c r="A165" s="65"/>
      <c r="B165" s="66" t="str">
        <f>IF('P3'!A22="","",'P3'!A22)</f>
        <v/>
      </c>
      <c r="C165" s="67" t="str">
        <f>IF('P3'!B22="","",'P3'!B22)</f>
        <v/>
      </c>
      <c r="D165" s="66" t="str">
        <f>IF('P3'!C22="","",'P3'!C22)</f>
        <v/>
      </c>
      <c r="E165" s="68" t="str">
        <f>IF('P3'!D22="","",'P3'!D22)</f>
        <v/>
      </c>
      <c r="F165" s="69" t="str">
        <f>IF('P3'!F22="","",'P3'!F22)</f>
        <v/>
      </c>
      <c r="G165" s="69" t="str">
        <f>IF('P3'!G22="","",'P3'!G22)</f>
        <v/>
      </c>
      <c r="H165" s="70" t="str">
        <f>IF('P3'!N22=0,"",'P3'!N22)</f>
        <v/>
      </c>
      <c r="I165" s="70" t="str">
        <f>IF('P3'!O22=0,"",'P3'!O22)</f>
        <v/>
      </c>
      <c r="J165" s="70" t="str">
        <f>IF('P3'!P22=0,"",'P3'!P22)</f>
        <v/>
      </c>
      <c r="K165" s="71" t="str">
        <f>IF('P3'!Q22=0,"",'P3'!Q22)</f>
        <v/>
      </c>
    </row>
    <row r="166" spans="1:12" ht="15.75" x14ac:dyDescent="0.25">
      <c r="A166" s="65"/>
      <c r="B166" s="66" t="str">
        <f>IF('P3'!A23="","",'P3'!A23)</f>
        <v/>
      </c>
      <c r="C166" s="67" t="str">
        <f>IF('P3'!B23="","",'P3'!B23)</f>
        <v/>
      </c>
      <c r="D166" s="66" t="str">
        <f>IF('P3'!C23="","",'P3'!C23)</f>
        <v/>
      </c>
      <c r="E166" s="68" t="str">
        <f>IF('P3'!D23="","",'P3'!D23)</f>
        <v/>
      </c>
      <c r="F166" s="69" t="str">
        <f>IF('P3'!F23="","",'P3'!F23)</f>
        <v/>
      </c>
      <c r="G166" s="69" t="str">
        <f>IF('P3'!G23="","",'P3'!G23)</f>
        <v/>
      </c>
      <c r="H166" s="70" t="str">
        <f>IF('P3'!N23=0,"",'P3'!N23)</f>
        <v/>
      </c>
      <c r="I166" s="70" t="str">
        <f>IF('P3'!O23=0,"",'P3'!O23)</f>
        <v/>
      </c>
      <c r="J166" s="70" t="str">
        <f>IF('P3'!P23=0,"",'P3'!P23)</f>
        <v/>
      </c>
      <c r="K166" s="71" t="str">
        <f>IF('P3'!Q23=0,"",'P3'!Q23)</f>
        <v/>
      </c>
    </row>
    <row r="167" spans="1:12" ht="15.75" x14ac:dyDescent="0.25">
      <c r="A167" s="65"/>
      <c r="B167" s="66" t="str">
        <f>IF('P2'!A18="","",'P2'!A18)</f>
        <v/>
      </c>
      <c r="C167" s="67" t="str">
        <f>IF('P2'!B18="","",'P2'!B18)</f>
        <v/>
      </c>
      <c r="D167" s="66" t="str">
        <f>IF('P2'!C18="","",'P2'!C18)</f>
        <v/>
      </c>
      <c r="E167" s="68" t="str">
        <f>IF('P2'!D18="","",'P2'!D18)</f>
        <v/>
      </c>
      <c r="F167" s="69" t="str">
        <f>IF('P2'!F18="","",'P2'!F18)</f>
        <v/>
      </c>
      <c r="G167" s="69" t="str">
        <f>IF('P2'!G18="","",'P2'!G18)</f>
        <v/>
      </c>
      <c r="H167" s="70" t="str">
        <f>IF('P2'!N18=0,"",'P2'!N18)</f>
        <v/>
      </c>
      <c r="I167" s="70" t="str">
        <f>IF('P2'!O18=0,"",'P2'!O18)</f>
        <v/>
      </c>
      <c r="J167" s="70" t="str">
        <f>IF('P2'!P18=0,"",'P2'!P18)</f>
        <v/>
      </c>
      <c r="K167" s="71" t="str">
        <f>IF('P2'!Q18=0,"",'P2'!Q18)</f>
        <v/>
      </c>
      <c r="L167" s="5"/>
    </row>
    <row r="168" spans="1:12" ht="15.75" x14ac:dyDescent="0.25">
      <c r="A168" s="65"/>
      <c r="B168" s="66" t="str">
        <f>IF('P3'!A24="","",'P3'!A24)</f>
        <v/>
      </c>
      <c r="C168" s="67" t="str">
        <f>IF('P3'!B24="","",'P3'!B24)</f>
        <v/>
      </c>
      <c r="D168" s="66" t="str">
        <f>IF('P3'!C24="","",'P3'!C24)</f>
        <v/>
      </c>
      <c r="E168" s="68" t="str">
        <f>IF('P3'!D24="","",'P3'!D24)</f>
        <v/>
      </c>
      <c r="F168" s="69" t="str">
        <f>IF('P3'!F24="","",'P3'!F24)</f>
        <v/>
      </c>
      <c r="G168" s="69" t="str">
        <f>IF('P3'!G24="","",'P3'!G24)</f>
        <v/>
      </c>
      <c r="H168" s="70" t="str">
        <f>IF('P3'!N24=0,"",'P3'!N24)</f>
        <v/>
      </c>
      <c r="I168" s="70" t="str">
        <f>IF('P3'!O24=0,"",'P3'!O24)</f>
        <v/>
      </c>
      <c r="J168" s="70" t="str">
        <f>IF('P3'!P24=0,"",'P3'!P24)</f>
        <v/>
      </c>
      <c r="K168" s="71" t="str">
        <f>IF('P3'!Q24=0,"",'P3'!Q24)</f>
        <v/>
      </c>
    </row>
    <row r="169" spans="1:12" ht="15.75" x14ac:dyDescent="0.25">
      <c r="A169" s="65"/>
      <c r="B169" s="66" t="str">
        <f>IF('P4'!A18="","",'P4'!A18)</f>
        <v/>
      </c>
      <c r="C169" s="67" t="str">
        <f>IF('P4'!B18="","",'P4'!B18)</f>
        <v/>
      </c>
      <c r="D169" s="66" t="str">
        <f>IF('P4'!C18="","",'P4'!C18)</f>
        <v/>
      </c>
      <c r="E169" s="68" t="str">
        <f>IF('P4'!D18="","",'P4'!D18)</f>
        <v/>
      </c>
      <c r="F169" s="69" t="str">
        <f>IF('P4'!F18="","",'P4'!F18)</f>
        <v/>
      </c>
      <c r="G169" s="69" t="str">
        <f>IF('P4'!G18="","",'P4'!G18)</f>
        <v/>
      </c>
      <c r="H169" s="70" t="str">
        <f>IF('P4'!N18=0,"",'P4'!N18)</f>
        <v/>
      </c>
      <c r="I169" s="70" t="str">
        <f>IF('P4'!O18=0,"",'P4'!O18)</f>
        <v/>
      </c>
      <c r="J169" s="70" t="str">
        <f>IF('P4'!P18=0,"",'P4'!P18)</f>
        <v/>
      </c>
      <c r="K169" s="71" t="str">
        <f>IF('P4'!Q18=0,"",'P4'!Q18)</f>
        <v/>
      </c>
      <c r="L169" s="5"/>
    </row>
    <row r="170" spans="1:12" ht="15.75" x14ac:dyDescent="0.25">
      <c r="A170" s="65"/>
      <c r="B170" s="66" t="str">
        <f>IF('P4'!A19="","",'P4'!A19)</f>
        <v/>
      </c>
      <c r="C170" s="67" t="str">
        <f>IF('P4'!B19="","",'P4'!B19)</f>
        <v/>
      </c>
      <c r="D170" s="66" t="str">
        <f>IF('P4'!C19="","",'P4'!C19)</f>
        <v/>
      </c>
      <c r="E170" s="68" t="str">
        <f>IF('P4'!D19="","",'P4'!D19)</f>
        <v/>
      </c>
      <c r="F170" s="69" t="str">
        <f>IF('P4'!F19="","",'P4'!F19)</f>
        <v/>
      </c>
      <c r="G170" s="69" t="str">
        <f>IF('P4'!G19="","",'P4'!G19)</f>
        <v/>
      </c>
      <c r="H170" s="70" t="str">
        <f>IF('P4'!N19=0,"",'P4'!N19)</f>
        <v/>
      </c>
      <c r="I170" s="70" t="str">
        <f>IF('P4'!O19=0,"",'P4'!O19)</f>
        <v/>
      </c>
      <c r="J170" s="70" t="str">
        <f>IF('P4'!P19=0,"",'P4'!P19)</f>
        <v/>
      </c>
      <c r="K170" s="71" t="str">
        <f>IF('P4'!Q19=0,"",'P4'!Q19)</f>
        <v/>
      </c>
      <c r="L170" s="5"/>
    </row>
    <row r="171" spans="1:12" ht="15.75" x14ac:dyDescent="0.25">
      <c r="A171" s="65"/>
      <c r="B171" s="66" t="str">
        <f>IF('P4'!A20="","",'P4'!A20)</f>
        <v/>
      </c>
      <c r="C171" s="67" t="str">
        <f>IF('P4'!B20="","",'P4'!B20)</f>
        <v/>
      </c>
      <c r="D171" s="66" t="str">
        <f>IF('P4'!C20="","",'P4'!C20)</f>
        <v/>
      </c>
      <c r="E171" s="68" t="str">
        <f>IF('P4'!D20="","",'P4'!D20)</f>
        <v/>
      </c>
      <c r="F171" s="69" t="str">
        <f>IF('P4'!F20="","",'P4'!F20)</f>
        <v/>
      </c>
      <c r="G171" s="69" t="str">
        <f>IF('P4'!G20="","",'P4'!G20)</f>
        <v/>
      </c>
      <c r="H171" s="70" t="str">
        <f>IF('P4'!N20=0,"",'P4'!N20)</f>
        <v/>
      </c>
      <c r="I171" s="70" t="str">
        <f>IF('P4'!O20=0,"",'P4'!O20)</f>
        <v/>
      </c>
      <c r="J171" s="70" t="str">
        <f>IF('P4'!P20=0,"",'P4'!P20)</f>
        <v/>
      </c>
      <c r="K171" s="71" t="str">
        <f>IF('P4'!Q20=0,"",'P4'!Q20)</f>
        <v/>
      </c>
      <c r="L171" s="5"/>
    </row>
    <row r="172" spans="1:12" ht="15.75" x14ac:dyDescent="0.25">
      <c r="A172" s="65"/>
      <c r="B172" s="66" t="str">
        <f>IF('P4'!A21="","",'P4'!A21)</f>
        <v/>
      </c>
      <c r="C172" s="67" t="str">
        <f>IF('P4'!B21="","",'P4'!B21)</f>
        <v/>
      </c>
      <c r="D172" s="66" t="str">
        <f>IF('P4'!C21="","",'P4'!C21)</f>
        <v/>
      </c>
      <c r="E172" s="68" t="str">
        <f>IF('P4'!D21="","",'P4'!D21)</f>
        <v/>
      </c>
      <c r="F172" s="69" t="str">
        <f>IF('P4'!F21="","",'P4'!F21)</f>
        <v/>
      </c>
      <c r="G172" s="69" t="str">
        <f>IF('P4'!G21="","",'P4'!G21)</f>
        <v xml:space="preserve"> </v>
      </c>
      <c r="H172" s="70" t="str">
        <f>IF('P4'!N21=0,"",'P4'!N21)</f>
        <v/>
      </c>
      <c r="I172" s="70" t="str">
        <f>IF('P4'!O21=0,"",'P4'!O21)</f>
        <v/>
      </c>
      <c r="J172" s="70" t="str">
        <f>IF('P4'!P21=0,"",'P4'!P21)</f>
        <v/>
      </c>
      <c r="K172" s="71" t="str">
        <f>IF('P4'!Q21=0,"",'P4'!Q21)</f>
        <v/>
      </c>
      <c r="L172" s="5"/>
    </row>
    <row r="173" spans="1:12" ht="15.75" x14ac:dyDescent="0.25">
      <c r="A173" s="65"/>
      <c r="B173" s="66" t="str">
        <f>IF('P4'!A22="","",'P4'!A22)</f>
        <v/>
      </c>
      <c r="C173" s="67" t="str">
        <f>IF('P4'!B22="","",'P4'!B22)</f>
        <v/>
      </c>
      <c r="D173" s="66" t="str">
        <f>IF('P4'!C22="","",'P4'!C22)</f>
        <v/>
      </c>
      <c r="E173" s="68" t="str">
        <f>IF('P4'!D22="","",'P4'!D22)</f>
        <v/>
      </c>
      <c r="F173" s="69" t="str">
        <f>IF('P4'!F22="","",'P4'!F22)</f>
        <v/>
      </c>
      <c r="G173" s="69" t="str">
        <f>IF('P4'!G22="","",'P4'!G22)</f>
        <v/>
      </c>
      <c r="H173" s="70" t="str">
        <f>IF('P4'!N22=0,"",'P4'!N22)</f>
        <v/>
      </c>
      <c r="I173" s="70" t="str">
        <f>IF('P4'!O22=0,"",'P4'!O22)</f>
        <v/>
      </c>
      <c r="J173" s="70" t="str">
        <f>IF('P4'!P22=0,"",'P4'!P22)</f>
        <v/>
      </c>
      <c r="K173" s="71" t="str">
        <f>IF('P4'!Q22=0,"",'P4'!Q22)</f>
        <v/>
      </c>
      <c r="L173" s="5"/>
    </row>
    <row r="174" spans="1:12" ht="15.75" x14ac:dyDescent="0.25">
      <c r="A174" s="65"/>
      <c r="B174" s="66" t="str">
        <f>IF('P4'!A23="","",'P4'!A23)</f>
        <v/>
      </c>
      <c r="C174" s="67" t="str">
        <f>IF('P4'!B23="","",'P4'!B23)</f>
        <v/>
      </c>
      <c r="D174" s="66" t="str">
        <f>IF('P4'!C23="","",'P4'!C23)</f>
        <v/>
      </c>
      <c r="E174" s="68" t="str">
        <f>IF('P4'!D23="","",'P4'!D23)</f>
        <v/>
      </c>
      <c r="F174" s="69" t="str">
        <f>IF('P4'!F23="","",'P4'!F23)</f>
        <v/>
      </c>
      <c r="G174" s="69" t="str">
        <f>IF('P4'!G23="","",'P4'!G23)</f>
        <v/>
      </c>
      <c r="H174" s="70" t="str">
        <f>IF('P4'!N23=0,"",'P4'!N23)</f>
        <v/>
      </c>
      <c r="I174" s="70" t="str">
        <f>IF('P4'!O23=0,"",'P4'!O23)</f>
        <v/>
      </c>
      <c r="J174" s="70" t="str">
        <f>IF('P4'!P23=0,"",'P4'!P23)</f>
        <v/>
      </c>
      <c r="K174" s="71" t="str">
        <f>IF('P4'!Q23=0,"",'P4'!Q23)</f>
        <v/>
      </c>
      <c r="L174" s="5"/>
    </row>
    <row r="175" spans="1:12" ht="15.75" x14ac:dyDescent="0.25">
      <c r="A175" s="65"/>
      <c r="B175" s="66" t="str">
        <f>IF('P4'!A24="","",'P4'!A24)</f>
        <v/>
      </c>
      <c r="C175" s="67" t="str">
        <f>IF('P4'!B24="","",'P4'!B24)</f>
        <v/>
      </c>
      <c r="D175" s="66" t="str">
        <f>IF('P4'!C24="","",'P4'!C24)</f>
        <v/>
      </c>
      <c r="E175" s="68" t="str">
        <f>IF('P4'!D24="","",'P4'!D24)</f>
        <v/>
      </c>
      <c r="F175" s="69" t="str">
        <f>IF('P4'!F24="","",'P4'!F24)</f>
        <v/>
      </c>
      <c r="G175" s="69" t="str">
        <f>IF('P4'!G24="","",'P4'!G24)</f>
        <v/>
      </c>
      <c r="H175" s="70" t="str">
        <f>IF('P4'!N24=0,"",'P4'!N24)</f>
        <v/>
      </c>
      <c r="I175" s="70" t="str">
        <f>IF('P4'!O24=0,"",'P4'!O24)</f>
        <v/>
      </c>
      <c r="J175" s="70" t="str">
        <f>IF('P4'!P24=0,"",'P4'!P24)</f>
        <v/>
      </c>
      <c r="K175" s="71" t="str">
        <f>IF('P4'!Q24=0,"",'P4'!Q24)</f>
        <v/>
      </c>
      <c r="L175" s="5"/>
    </row>
    <row r="176" spans="1:12" ht="15.75" x14ac:dyDescent="0.25">
      <c r="A176" s="65"/>
      <c r="B176" s="66" t="str">
        <f>IF('P6'!A17="","",'P6'!A17)</f>
        <v/>
      </c>
      <c r="C176" s="67" t="str">
        <f>IF('P6'!B17="","",'P6'!B17)</f>
        <v/>
      </c>
      <c r="D176" s="66" t="str">
        <f>IF('P6'!C17="","",'P6'!C17)</f>
        <v/>
      </c>
      <c r="E176" s="68" t="str">
        <f>IF('P6'!D17="","",'P6'!D17)</f>
        <v/>
      </c>
      <c r="F176" s="69" t="str">
        <f>IF('P6'!F17="","",'P6'!F17)</f>
        <v/>
      </c>
      <c r="G176" s="69" t="str">
        <f>IF('P6'!G17="","",'P6'!G17)</f>
        <v/>
      </c>
      <c r="H176" s="70" t="str">
        <f>IF('P6'!N17=0,"",'P6'!N17)</f>
        <v/>
      </c>
      <c r="I176" s="70" t="str">
        <f>IF('P6'!O17=0,"",'P6'!O17)</f>
        <v/>
      </c>
      <c r="J176" s="70" t="str">
        <f>IF('P6'!P17=0,"",'P6'!P17)</f>
        <v/>
      </c>
      <c r="K176" s="71" t="str">
        <f>IF('P6'!Q17=0,"",'P6'!Q17)</f>
        <v/>
      </c>
      <c r="L176" s="5"/>
    </row>
    <row r="177" spans="1:12" ht="15.75" x14ac:dyDescent="0.25">
      <c r="A177" s="65"/>
      <c r="B177" s="66" t="str">
        <f>IF('P6'!A18="","",'P6'!A18)</f>
        <v/>
      </c>
      <c r="C177" s="67" t="str">
        <f>IF('P6'!B18="","",'P6'!B18)</f>
        <v/>
      </c>
      <c r="D177" s="66" t="str">
        <f>IF('P6'!C18="","",'P6'!C18)</f>
        <v/>
      </c>
      <c r="E177" s="68" t="str">
        <f>IF('P6'!D18="","",'P6'!D18)</f>
        <v xml:space="preserve"> </v>
      </c>
      <c r="F177" s="69" t="str">
        <f>IF('P6'!F18="","",'P6'!F18)</f>
        <v xml:space="preserve"> </v>
      </c>
      <c r="G177" s="69" t="str">
        <f>IF('P6'!G18="","",'P6'!G18)</f>
        <v xml:space="preserve"> </v>
      </c>
      <c r="H177" s="70" t="str">
        <f>IF('P6'!N18=0,"",'P6'!N18)</f>
        <v/>
      </c>
      <c r="I177" s="70" t="str">
        <f>IF('P6'!O18=0,"",'P6'!O18)</f>
        <v/>
      </c>
      <c r="J177" s="70" t="str">
        <f>IF('P6'!P18=0,"",'P6'!P18)</f>
        <v/>
      </c>
      <c r="K177" s="71" t="str">
        <f>IF('P6'!Q18=0,"",'P6'!Q18)</f>
        <v/>
      </c>
      <c r="L177" s="5"/>
    </row>
    <row r="178" spans="1:12" ht="15.75" x14ac:dyDescent="0.25">
      <c r="A178" s="65"/>
      <c r="B178" s="66" t="str">
        <f>IF('P6'!A19="","",'P6'!A19)</f>
        <v/>
      </c>
      <c r="C178" s="67" t="str">
        <f>IF('P6'!B19="","",'P6'!B19)</f>
        <v/>
      </c>
      <c r="D178" s="66" t="str">
        <f>IF('P6'!C19="","",'P6'!C19)</f>
        <v/>
      </c>
      <c r="E178" s="68" t="str">
        <f>IF('P6'!D19="","",'P6'!D19)</f>
        <v/>
      </c>
      <c r="F178" s="69" t="str">
        <f>IF('P6'!F19="","",'P6'!F19)</f>
        <v/>
      </c>
      <c r="G178" s="69" t="str">
        <f>IF('P6'!G19="","",'P6'!G19)</f>
        <v/>
      </c>
      <c r="H178" s="70" t="str">
        <f>IF('P6'!N19=0,"",'P6'!N19)</f>
        <v/>
      </c>
      <c r="I178" s="70" t="str">
        <f>IF('P6'!O19=0,"",'P6'!O19)</f>
        <v/>
      </c>
      <c r="J178" s="70" t="str">
        <f>IF('P6'!P19=0,"",'P6'!P19)</f>
        <v/>
      </c>
      <c r="K178" s="71" t="str">
        <f>IF('P6'!Q19=0,"",'P6'!Q19)</f>
        <v/>
      </c>
      <c r="L178" s="5"/>
    </row>
    <row r="179" spans="1:12" ht="15.75" x14ac:dyDescent="0.25">
      <c r="A179" s="65"/>
      <c r="B179" s="66" t="str">
        <f>IF('P6'!A20="","",'P6'!A20)</f>
        <v/>
      </c>
      <c r="C179" s="67" t="str">
        <f>IF('P6'!B20="","",'P6'!B20)</f>
        <v/>
      </c>
      <c r="D179" s="66" t="str">
        <f>IF('P6'!C20="","",'P6'!C20)</f>
        <v/>
      </c>
      <c r="E179" s="68" t="str">
        <f>IF('P6'!D20="","",'P6'!D20)</f>
        <v/>
      </c>
      <c r="F179" s="69" t="str">
        <f>IF('P6'!F20="","",'P6'!F20)</f>
        <v/>
      </c>
      <c r="G179" s="69" t="str">
        <f>IF('P6'!G20="","",'P6'!G20)</f>
        <v/>
      </c>
      <c r="H179" s="70" t="str">
        <f>IF('P6'!N20=0,"",'P6'!N20)</f>
        <v/>
      </c>
      <c r="I179" s="70" t="str">
        <f>IF('P6'!O20=0,"",'P6'!O20)</f>
        <v/>
      </c>
      <c r="J179" s="70" t="str">
        <f>IF('P6'!P20=0,"",'P6'!P20)</f>
        <v/>
      </c>
      <c r="K179" s="71" t="str">
        <f>IF('P6'!Q20=0,"",'P6'!Q20)</f>
        <v/>
      </c>
      <c r="L179" s="5"/>
    </row>
    <row r="180" spans="1:12" ht="15.75" x14ac:dyDescent="0.25">
      <c r="A180" s="65"/>
      <c r="B180" s="66" t="str">
        <f>IF('P6'!A21="","",'P6'!A21)</f>
        <v/>
      </c>
      <c r="C180" s="67" t="str">
        <f>IF('P6'!B21="","",'P6'!B21)</f>
        <v/>
      </c>
      <c r="D180" s="66" t="str">
        <f>IF('P6'!C21="","",'P6'!C21)</f>
        <v/>
      </c>
      <c r="E180" s="68" t="str">
        <f>IF('P6'!D21="","",'P6'!D21)</f>
        <v/>
      </c>
      <c r="F180" s="69" t="str">
        <f>IF('P6'!F21="","",'P6'!F21)</f>
        <v/>
      </c>
      <c r="G180" s="69" t="str">
        <f>IF('P6'!G21="","",'P6'!G21)</f>
        <v/>
      </c>
      <c r="H180" s="70" t="str">
        <f>IF('P6'!N21=0,"",'P6'!N21)</f>
        <v/>
      </c>
      <c r="I180" s="70" t="str">
        <f>IF('P6'!O21=0,"",'P6'!O21)</f>
        <v/>
      </c>
      <c r="J180" s="70" t="str">
        <f>IF('P6'!P21=0,"",'P6'!P21)</f>
        <v/>
      </c>
      <c r="K180" s="71" t="str">
        <f>IF('P6'!Q21=0,"",'P6'!Q21)</f>
        <v/>
      </c>
      <c r="L180" s="5"/>
    </row>
    <row r="181" spans="1:12" ht="15.75" x14ac:dyDescent="0.25">
      <c r="A181" s="65"/>
      <c r="B181" s="66" t="str">
        <f>IF('P6'!A22="","",'P6'!A22)</f>
        <v/>
      </c>
      <c r="C181" s="67" t="str">
        <f>IF('P6'!B22="","",'P6'!B22)</f>
        <v/>
      </c>
      <c r="D181" s="66" t="str">
        <f>IF('P6'!C22="","",'P6'!C22)</f>
        <v/>
      </c>
      <c r="E181" s="68" t="str">
        <f>IF('P6'!D22="","",'P6'!D22)</f>
        <v/>
      </c>
      <c r="F181" s="69" t="str">
        <f>IF('P6'!F22="","",'P6'!F22)</f>
        <v/>
      </c>
      <c r="G181" s="69" t="str">
        <f>IF('P6'!G22="","",'P6'!G22)</f>
        <v/>
      </c>
      <c r="H181" s="70" t="str">
        <f>IF('P6'!N22=0,"",'P6'!N22)</f>
        <v/>
      </c>
      <c r="I181" s="70" t="str">
        <f>IF('P6'!O22=0,"",'P6'!O22)</f>
        <v/>
      </c>
      <c r="J181" s="70" t="str">
        <f>IF('P6'!P22=0,"",'P6'!P22)</f>
        <v/>
      </c>
      <c r="K181" s="71" t="str">
        <f>IF('P6'!Q22=0,"",'P6'!Q22)</f>
        <v/>
      </c>
      <c r="L181" s="5"/>
    </row>
    <row r="182" spans="1:12" ht="15.75" x14ac:dyDescent="0.25">
      <c r="A182" s="65"/>
      <c r="B182" s="66" t="str">
        <f>IF('P6'!A23="","",'P6'!A23)</f>
        <v/>
      </c>
      <c r="C182" s="67" t="str">
        <f>IF('P6'!B23="","",'P6'!B23)</f>
        <v/>
      </c>
      <c r="D182" s="66" t="str">
        <f>IF('P6'!C23="","",'P6'!C23)</f>
        <v/>
      </c>
      <c r="E182" s="68" t="str">
        <f>IF('P6'!D23="","",'P6'!D23)</f>
        <v/>
      </c>
      <c r="F182" s="69" t="str">
        <f>IF('P6'!F23="","",'P6'!F23)</f>
        <v/>
      </c>
      <c r="G182" s="69" t="str">
        <f>IF('P6'!G23="","",'P6'!G23)</f>
        <v/>
      </c>
      <c r="H182" s="70" t="str">
        <f>IF('P6'!N23=0,"",'P6'!N23)</f>
        <v/>
      </c>
      <c r="I182" s="70" t="str">
        <f>IF('P6'!O23=0,"",'P6'!O23)</f>
        <v/>
      </c>
      <c r="J182" s="70" t="str">
        <f>IF('P6'!P23=0,"",'P6'!P23)</f>
        <v/>
      </c>
      <c r="K182" s="71" t="str">
        <f>IF('P6'!Q23=0,"",'P6'!Q23)</f>
        <v/>
      </c>
      <c r="L182" s="5"/>
    </row>
    <row r="183" spans="1:12" ht="15.75" x14ac:dyDescent="0.25">
      <c r="A183" s="65"/>
      <c r="B183" s="66" t="str">
        <f>IF('P6'!A24="","",'P6'!A24)</f>
        <v/>
      </c>
      <c r="C183" s="67" t="str">
        <f>IF('P6'!B24="","",'P6'!B24)</f>
        <v/>
      </c>
      <c r="D183" s="66" t="str">
        <f>IF('P6'!C24="","",'P6'!C24)</f>
        <v/>
      </c>
      <c r="E183" s="68" t="str">
        <f>IF('P6'!D24="","",'P6'!D24)</f>
        <v/>
      </c>
      <c r="F183" s="69" t="str">
        <f>IF('P6'!F24="","",'P6'!F24)</f>
        <v/>
      </c>
      <c r="G183" s="69" t="str">
        <f>IF('P6'!G24="","",'P6'!G24)</f>
        <v/>
      </c>
      <c r="H183" s="70" t="str">
        <f>IF('P6'!N24=0,"",'P6'!N24)</f>
        <v/>
      </c>
      <c r="I183" s="70" t="str">
        <f>IF('P6'!O24=0,"",'P6'!O24)</f>
        <v/>
      </c>
      <c r="J183" s="70" t="str">
        <f>IF('P6'!P24=0,"",'P6'!P24)</f>
        <v/>
      </c>
      <c r="K183" s="71" t="str">
        <f>IF('P6'!Q24=0,"",'P6'!Q24)</f>
        <v/>
      </c>
      <c r="L183" s="5"/>
    </row>
    <row r="184" spans="1:12" ht="15.75" x14ac:dyDescent="0.25">
      <c r="A184" s="65"/>
      <c r="B184" s="66" t="str">
        <f>IF('P7'!A18="","",'P7'!A18)</f>
        <v/>
      </c>
      <c r="C184" s="67" t="str">
        <f>IF('P7'!B18="","",'P7'!B18)</f>
        <v/>
      </c>
      <c r="D184" s="66" t="str">
        <f>IF('P7'!C18="","",'P7'!C18)</f>
        <v/>
      </c>
      <c r="E184" s="68" t="str">
        <f>IF('P7'!D18="","",'P7'!D18)</f>
        <v xml:space="preserve"> </v>
      </c>
      <c r="F184" s="69" t="str">
        <f>IF('P7'!F18="","",'P7'!F18)</f>
        <v xml:space="preserve"> </v>
      </c>
      <c r="G184" s="69" t="str">
        <f>IF('P7'!G18="","",'P7'!G18)</f>
        <v xml:space="preserve"> </v>
      </c>
      <c r="H184" s="70" t="str">
        <f>IF('P7'!N18=0,"",'P7'!N18)</f>
        <v/>
      </c>
      <c r="I184" s="70" t="str">
        <f>IF('P7'!O18=0,"",'P7'!O18)</f>
        <v/>
      </c>
      <c r="J184" s="70" t="str">
        <f>IF('P7'!P18=0,"",'P7'!P18)</f>
        <v/>
      </c>
      <c r="K184" s="71" t="str">
        <f>IF('P7'!Q18=0,"",'P7'!Q18)</f>
        <v/>
      </c>
      <c r="L184" s="5"/>
    </row>
    <row r="185" spans="1:12" ht="15.75" x14ac:dyDescent="0.25">
      <c r="A185" s="65"/>
      <c r="B185" s="66" t="str">
        <f>IF('P7'!A19="","",'P7'!A19)</f>
        <v/>
      </c>
      <c r="C185" s="67" t="str">
        <f>IF('P7'!B19="","",'P7'!B19)</f>
        <v/>
      </c>
      <c r="D185" s="66" t="str">
        <f>IF('P7'!C19="","",'P7'!C19)</f>
        <v/>
      </c>
      <c r="E185" s="68" t="str">
        <f>IF('P7'!D19="","",'P7'!D19)</f>
        <v/>
      </c>
      <c r="F185" s="69" t="str">
        <f>IF('P7'!F19="","",'P7'!F19)</f>
        <v/>
      </c>
      <c r="G185" s="69" t="str">
        <f>IF('P7'!G19="","",'P7'!G19)</f>
        <v/>
      </c>
      <c r="H185" s="70" t="str">
        <f>IF('P7'!N19=0,"",'P7'!N19)</f>
        <v/>
      </c>
      <c r="I185" s="70" t="str">
        <f>IF('P7'!O19=0,"",'P7'!O19)</f>
        <v/>
      </c>
      <c r="J185" s="70" t="str">
        <f>IF('P7'!P19=0,"",'P7'!P19)</f>
        <v/>
      </c>
      <c r="K185" s="71" t="str">
        <f>IF('P7'!Q19=0,"",'P7'!Q19)</f>
        <v/>
      </c>
      <c r="L185" s="5"/>
    </row>
    <row r="186" spans="1:12" ht="15.75" x14ac:dyDescent="0.25">
      <c r="A186" s="65"/>
      <c r="B186" s="66" t="str">
        <f>IF('P7'!A20="","",'P7'!A20)</f>
        <v/>
      </c>
      <c r="C186" s="67" t="str">
        <f>IF('P7'!B20="","",'P7'!B20)</f>
        <v/>
      </c>
      <c r="D186" s="66" t="str">
        <f>IF('P7'!C20="","",'P7'!C20)</f>
        <v/>
      </c>
      <c r="E186" s="68" t="str">
        <f>IF('P7'!D20="","",'P7'!D20)</f>
        <v/>
      </c>
      <c r="F186" s="69" t="str">
        <f>IF('P7'!F20="","",'P7'!F20)</f>
        <v/>
      </c>
      <c r="G186" s="69" t="str">
        <f>IF('P7'!G20="","",'P7'!G20)</f>
        <v/>
      </c>
      <c r="H186" s="70" t="str">
        <f>IF('P7'!N20=0,"",'P7'!N20)</f>
        <v/>
      </c>
      <c r="I186" s="70" t="str">
        <f>IF('P7'!O20=0,"",'P7'!O20)</f>
        <v/>
      </c>
      <c r="J186" s="70" t="str">
        <f>IF('P7'!P20=0,"",'P7'!P20)</f>
        <v/>
      </c>
      <c r="K186" s="71" t="str">
        <f>IF('P7'!Q20=0,"",'P7'!Q20)</f>
        <v/>
      </c>
      <c r="L186" s="5"/>
    </row>
    <row r="187" spans="1:12" ht="15.75" x14ac:dyDescent="0.25">
      <c r="A187" s="65"/>
      <c r="B187" s="66" t="str">
        <f>IF('P7'!A21="","",'P7'!A21)</f>
        <v/>
      </c>
      <c r="C187" s="67" t="str">
        <f>IF('P7'!B21="","",'P7'!B21)</f>
        <v/>
      </c>
      <c r="D187" s="66" t="str">
        <f>IF('P7'!C21="","",'P7'!C21)</f>
        <v/>
      </c>
      <c r="E187" s="68" t="str">
        <f>IF('P7'!D21="","",'P7'!D21)</f>
        <v/>
      </c>
      <c r="F187" s="69" t="str">
        <f>IF('P7'!F21="","",'P7'!F21)</f>
        <v/>
      </c>
      <c r="G187" s="69" t="str">
        <f>IF('P7'!G21="","",'P7'!G21)</f>
        <v/>
      </c>
      <c r="H187" s="70" t="str">
        <f>IF('P7'!N21=0,"",'P7'!N21)</f>
        <v/>
      </c>
      <c r="I187" s="70" t="str">
        <f>IF('P7'!O21=0,"",'P7'!O21)</f>
        <v/>
      </c>
      <c r="J187" s="70" t="str">
        <f>IF('P7'!P21=0,"",'P7'!P21)</f>
        <v/>
      </c>
      <c r="K187" s="71" t="str">
        <f>IF('P7'!Q21=0,"",'P7'!Q21)</f>
        <v/>
      </c>
      <c r="L187" s="5"/>
    </row>
    <row r="188" spans="1:12" ht="15.75" x14ac:dyDescent="0.25">
      <c r="A188" s="65"/>
      <c r="B188" s="66" t="str">
        <f>IF('P7'!A22="","",'P7'!A22)</f>
        <v/>
      </c>
      <c r="C188" s="67" t="str">
        <f>IF('P7'!B22="","",'P7'!B22)</f>
        <v/>
      </c>
      <c r="D188" s="66" t="str">
        <f>IF('P7'!C22="","",'P7'!C22)</f>
        <v/>
      </c>
      <c r="E188" s="68" t="str">
        <f>IF('P7'!D22="","",'P7'!D22)</f>
        <v/>
      </c>
      <c r="F188" s="69" t="str">
        <f>IF('P7'!F22="","",'P7'!F22)</f>
        <v/>
      </c>
      <c r="G188" s="69" t="str">
        <f>IF('P7'!G22="","",'P7'!G22)</f>
        <v/>
      </c>
      <c r="H188" s="70" t="str">
        <f>IF('P7'!N22=0,"",'P7'!N22)</f>
        <v/>
      </c>
      <c r="I188" s="70" t="str">
        <f>IF('P7'!O22=0,"",'P7'!O22)</f>
        <v/>
      </c>
      <c r="J188" s="70" t="str">
        <f>IF('P7'!P22=0,"",'P7'!P22)</f>
        <v/>
      </c>
      <c r="K188" s="71" t="str">
        <f>IF('P7'!Q22=0,"",'P7'!Q22)</f>
        <v/>
      </c>
      <c r="L188" s="5"/>
    </row>
    <row r="189" spans="1:12" ht="15.75" x14ac:dyDescent="0.25">
      <c r="A189" s="65"/>
      <c r="B189" s="66" t="str">
        <f>IF('P7'!A23="","",'P7'!A23)</f>
        <v/>
      </c>
      <c r="C189" s="67" t="str">
        <f>IF('P7'!B23="","",'P7'!B23)</f>
        <v/>
      </c>
      <c r="D189" s="66" t="str">
        <f>IF('P7'!C23="","",'P7'!C23)</f>
        <v/>
      </c>
      <c r="E189" s="68" t="str">
        <f>IF('P7'!D23="","",'P7'!D23)</f>
        <v/>
      </c>
      <c r="F189" s="69" t="str">
        <f>IF('P7'!F23="","",'P7'!F23)</f>
        <v/>
      </c>
      <c r="G189" s="69" t="str">
        <f>IF('P7'!G23="","",'P7'!G23)</f>
        <v/>
      </c>
      <c r="H189" s="70" t="str">
        <f>IF('P7'!N23=0,"",'P7'!N23)</f>
        <v/>
      </c>
      <c r="I189" s="70" t="str">
        <f>IF('P7'!O23=0,"",'P7'!O23)</f>
        <v/>
      </c>
      <c r="J189" s="70" t="str">
        <f>IF('P7'!P23=0,"",'P7'!P23)</f>
        <v/>
      </c>
      <c r="K189" s="71" t="str">
        <f>IF('P7'!Q23=0,"",'P7'!Q23)</f>
        <v/>
      </c>
      <c r="L189" s="5"/>
    </row>
    <row r="190" spans="1:12" ht="15.75" x14ac:dyDescent="0.25">
      <c r="A190" s="65"/>
      <c r="B190" s="66" t="str">
        <f>IF('P7'!A24="","",'P7'!A24)</f>
        <v/>
      </c>
      <c r="C190" s="67" t="str">
        <f>IF('P7'!B24="","",'P7'!B24)</f>
        <v/>
      </c>
      <c r="D190" s="66" t="str">
        <f>IF('P7'!C24="","",'P7'!C24)</f>
        <v/>
      </c>
      <c r="E190" s="68" t="str">
        <f>IF('P7'!D24="","",'P7'!D24)</f>
        <v/>
      </c>
      <c r="F190" s="69" t="str">
        <f>IF('P7'!F24="","",'P7'!F24)</f>
        <v/>
      </c>
      <c r="G190" s="69" t="str">
        <f>IF('P7'!G24="","",'P7'!G24)</f>
        <v/>
      </c>
      <c r="H190" s="70" t="str">
        <f>IF('P7'!N24=0,"",'P7'!N24)</f>
        <v/>
      </c>
      <c r="I190" s="70" t="str">
        <f>IF('P7'!O24=0,"",'P7'!O24)</f>
        <v/>
      </c>
      <c r="J190" s="70" t="str">
        <f>IF('P7'!P24=0,"",'P7'!P24)</f>
        <v/>
      </c>
      <c r="K190" s="71" t="str">
        <f>IF('P7'!Q24=0,"",'P7'!Q24)</f>
        <v/>
      </c>
      <c r="L190" s="5"/>
    </row>
    <row r="191" spans="1:12" ht="15.75" x14ac:dyDescent="0.25">
      <c r="A191" s="65"/>
      <c r="B191" s="66" t="str">
        <f>IF('P8'!A17="","",'P8'!A17)</f>
        <v/>
      </c>
      <c r="C191" s="67" t="str">
        <f>IF('P8'!B17="","",'P8'!B17)</f>
        <v/>
      </c>
      <c r="D191" s="66" t="str">
        <f>IF('P8'!C17="","",'P8'!C17)</f>
        <v/>
      </c>
      <c r="E191" s="68" t="str">
        <f>IF('P8'!D17="","",'P8'!D17)</f>
        <v/>
      </c>
      <c r="F191" s="69" t="str">
        <f>IF('P8'!F17="","",'P8'!F17)</f>
        <v/>
      </c>
      <c r="G191" s="69" t="str">
        <f>IF('P8'!G17="","",'P8'!G17)</f>
        <v/>
      </c>
      <c r="H191" s="70" t="str">
        <f>IF('P8'!N17=0,"",'P8'!N17)</f>
        <v/>
      </c>
      <c r="I191" s="70" t="str">
        <f>IF('P8'!O17=0,"",'P8'!O17)</f>
        <v/>
      </c>
      <c r="J191" s="70" t="str">
        <f>IF('P8'!P17=0,"",'P8'!P17)</f>
        <v/>
      </c>
      <c r="K191" s="71" t="str">
        <f>IF('P8'!Q17=0,"",'P8'!Q17)</f>
        <v/>
      </c>
      <c r="L191" s="5"/>
    </row>
    <row r="192" spans="1:12" ht="15.75" x14ac:dyDescent="0.25">
      <c r="A192" s="65"/>
      <c r="B192" s="66" t="str">
        <f>IF('P8'!A18="","",'P8'!A18)</f>
        <v/>
      </c>
      <c r="C192" s="67" t="str">
        <f>IF('P8'!B18="","",'P8'!B18)</f>
        <v/>
      </c>
      <c r="D192" s="66" t="str">
        <f>IF('P8'!C18="","",'P8'!C18)</f>
        <v/>
      </c>
      <c r="E192" s="68" t="str">
        <f>IF('P8'!D18="","",'P8'!D18)</f>
        <v xml:space="preserve"> </v>
      </c>
      <c r="F192" s="69" t="str">
        <f>IF('P8'!F18="","",'P8'!F18)</f>
        <v xml:space="preserve"> </v>
      </c>
      <c r="G192" s="69" t="str">
        <f>IF('P8'!G18="","",'P8'!G18)</f>
        <v xml:space="preserve"> </v>
      </c>
      <c r="H192" s="70" t="str">
        <f>IF('P8'!N18=0,"",'P8'!N18)</f>
        <v/>
      </c>
      <c r="I192" s="70" t="str">
        <f>IF('P8'!O18=0,"",'P8'!O18)</f>
        <v/>
      </c>
      <c r="J192" s="70" t="str">
        <f>IF('P8'!P18=0,"",'P8'!P18)</f>
        <v/>
      </c>
      <c r="K192" s="71" t="str">
        <f>IF('P8'!Q18=0,"",'P8'!Q18)</f>
        <v/>
      </c>
      <c r="L192" s="5"/>
    </row>
    <row r="193" spans="1:12" ht="15.75" x14ac:dyDescent="0.25">
      <c r="A193" s="65"/>
      <c r="B193" s="66" t="str">
        <f>IF('P8'!A19="","",'P8'!A19)</f>
        <v/>
      </c>
      <c r="C193" s="67" t="str">
        <f>IF('P8'!B19="","",'P8'!B19)</f>
        <v/>
      </c>
      <c r="D193" s="66" t="str">
        <f>IF('P8'!C19="","",'P8'!C19)</f>
        <v/>
      </c>
      <c r="E193" s="68" t="str">
        <f>IF('P8'!D19="","",'P8'!D19)</f>
        <v/>
      </c>
      <c r="F193" s="69" t="str">
        <f>IF('P8'!F19="","",'P8'!F19)</f>
        <v/>
      </c>
      <c r="G193" s="69" t="str">
        <f>IF('P8'!G19="","",'P8'!G19)</f>
        <v/>
      </c>
      <c r="H193" s="70" t="str">
        <f>IF('P8'!N19=0,"",'P8'!N19)</f>
        <v/>
      </c>
      <c r="I193" s="70" t="str">
        <f>IF('P8'!O19=0,"",'P8'!O19)</f>
        <v/>
      </c>
      <c r="J193" s="70" t="str">
        <f>IF('P8'!P19=0,"",'P8'!P19)</f>
        <v/>
      </c>
      <c r="K193" s="71" t="str">
        <f>IF('P8'!Q19=0,"",'P8'!Q19)</f>
        <v/>
      </c>
      <c r="L193" s="5"/>
    </row>
    <row r="194" spans="1:12" ht="15.75" x14ac:dyDescent="0.25">
      <c r="A194" s="65"/>
      <c r="B194" s="66" t="str">
        <f>IF('P8'!A20="","",'P8'!A20)</f>
        <v/>
      </c>
      <c r="C194" s="67" t="str">
        <f>IF('P8'!B20="","",'P8'!B20)</f>
        <v/>
      </c>
      <c r="D194" s="66" t="str">
        <f>IF('P8'!C20="","",'P8'!C20)</f>
        <v/>
      </c>
      <c r="E194" s="68" t="str">
        <f>IF('P8'!D20="","",'P8'!D20)</f>
        <v/>
      </c>
      <c r="F194" s="69" t="str">
        <f>IF('P8'!F20="","",'P8'!F20)</f>
        <v/>
      </c>
      <c r="G194" s="69" t="str">
        <f>IF('P8'!G20="","",'P8'!G20)</f>
        <v/>
      </c>
      <c r="H194" s="70" t="str">
        <f>IF('P8'!N20=0,"",'P8'!N20)</f>
        <v/>
      </c>
      <c r="I194" s="70" t="str">
        <f>IF('P8'!O20=0,"",'P8'!O20)</f>
        <v/>
      </c>
      <c r="J194" s="70" t="str">
        <f>IF('P8'!P20=0,"",'P8'!P20)</f>
        <v/>
      </c>
      <c r="K194" s="71" t="str">
        <f>IF('P8'!Q20=0,"",'P8'!Q20)</f>
        <v/>
      </c>
      <c r="L194" s="5"/>
    </row>
    <row r="195" spans="1:12" ht="15.75" x14ac:dyDescent="0.25">
      <c r="A195" s="65"/>
      <c r="B195" s="66" t="str">
        <f>IF('P8'!A21="","",'P8'!A21)</f>
        <v/>
      </c>
      <c r="C195" s="67" t="str">
        <f>IF('P8'!B21="","",'P8'!B21)</f>
        <v/>
      </c>
      <c r="D195" s="66" t="str">
        <f>IF('P8'!C21="","",'P8'!C21)</f>
        <v/>
      </c>
      <c r="E195" s="68" t="str">
        <f>IF('P8'!D21="","",'P8'!D21)</f>
        <v/>
      </c>
      <c r="F195" s="69" t="str">
        <f>IF('P8'!F21="","",'P8'!F21)</f>
        <v/>
      </c>
      <c r="G195" s="69" t="str">
        <f>IF('P8'!G21="","",'P8'!G21)</f>
        <v/>
      </c>
      <c r="H195" s="70" t="str">
        <f>IF('P8'!N21=0,"",'P8'!N21)</f>
        <v/>
      </c>
      <c r="I195" s="70" t="str">
        <f>IF('P8'!O21=0,"",'P8'!O21)</f>
        <v/>
      </c>
      <c r="J195" s="70" t="str">
        <f>IF('P8'!P21=0,"",'P8'!P21)</f>
        <v/>
      </c>
      <c r="K195" s="71" t="str">
        <f>IF('P8'!Q21=0,"",'P8'!Q21)</f>
        <v/>
      </c>
      <c r="L195" s="5"/>
    </row>
    <row r="196" spans="1:12" ht="15.75" x14ac:dyDescent="0.25">
      <c r="A196" s="65"/>
      <c r="B196" s="66" t="str">
        <f>IF('P8'!A22="","",'P8'!A22)</f>
        <v/>
      </c>
      <c r="C196" s="67" t="str">
        <f>IF('P8'!B22="","",'P8'!B22)</f>
        <v/>
      </c>
      <c r="D196" s="66" t="str">
        <f>IF('P8'!C22="","",'P8'!C22)</f>
        <v/>
      </c>
      <c r="E196" s="68" t="str">
        <f>IF('P8'!D22="","",'P8'!D22)</f>
        <v/>
      </c>
      <c r="F196" s="69" t="str">
        <f>IF('P8'!F22="","",'P8'!F22)</f>
        <v/>
      </c>
      <c r="G196" s="69" t="str">
        <f>IF('P8'!G22="","",'P8'!G22)</f>
        <v/>
      </c>
      <c r="H196" s="70" t="str">
        <f>IF('P8'!N22=0,"",'P8'!N22)</f>
        <v/>
      </c>
      <c r="I196" s="70" t="str">
        <f>IF('P8'!O22=0,"",'P8'!O22)</f>
        <v/>
      </c>
      <c r="J196" s="70" t="str">
        <f>IF('P8'!P22=0,"",'P8'!P22)</f>
        <v/>
      </c>
      <c r="K196" s="71" t="str">
        <f>IF('P8'!Q22=0,"",'P8'!Q22)</f>
        <v/>
      </c>
      <c r="L196" s="5"/>
    </row>
    <row r="197" spans="1:12" ht="15.75" x14ac:dyDescent="0.25">
      <c r="A197" s="65"/>
      <c r="B197" s="66" t="str">
        <f>IF('P8'!A23="","",'P8'!A23)</f>
        <v/>
      </c>
      <c r="C197" s="67" t="str">
        <f>IF('P8'!B23="","",'P8'!B23)</f>
        <v/>
      </c>
      <c r="D197" s="66" t="str">
        <f>IF('P8'!C23="","",'P8'!C23)</f>
        <v/>
      </c>
      <c r="E197" s="68" t="str">
        <f>IF('P8'!D23="","",'P8'!D23)</f>
        <v/>
      </c>
      <c r="F197" s="69" t="str">
        <f>IF('P8'!F23="","",'P8'!F23)</f>
        <v/>
      </c>
      <c r="G197" s="69" t="str">
        <f>IF('P8'!G23="","",'P8'!G23)</f>
        <v/>
      </c>
      <c r="H197" s="70" t="str">
        <f>IF('P8'!N23=0,"",'P8'!N23)</f>
        <v/>
      </c>
      <c r="I197" s="70" t="str">
        <f>IF('P8'!O23=0,"",'P8'!O23)</f>
        <v/>
      </c>
      <c r="J197" s="70" t="str">
        <f>IF('P8'!P23=0,"",'P8'!P23)</f>
        <v/>
      </c>
      <c r="K197" s="71" t="str">
        <f>IF('P8'!Q23=0,"",'P8'!Q23)</f>
        <v/>
      </c>
      <c r="L197" s="5"/>
    </row>
    <row r="198" spans="1:12" ht="15.75" x14ac:dyDescent="0.25">
      <c r="A198" s="65"/>
      <c r="B198" s="66" t="str">
        <f>IF('P8'!A24="","",'P8'!A24)</f>
        <v/>
      </c>
      <c r="C198" s="67" t="str">
        <f>IF('P8'!B24="","",'P8'!B24)</f>
        <v/>
      </c>
      <c r="D198" s="66" t="str">
        <f>IF('P8'!C24="","",'P8'!C24)</f>
        <v/>
      </c>
      <c r="E198" s="68" t="str">
        <f>IF('P8'!D24="","",'P8'!D24)</f>
        <v/>
      </c>
      <c r="F198" s="69" t="str">
        <f>IF('P8'!F24="","",'P8'!F24)</f>
        <v/>
      </c>
      <c r="G198" s="69" t="str">
        <f>IF('P8'!G24="","",'P8'!G24)</f>
        <v/>
      </c>
      <c r="H198" s="70" t="str">
        <f>IF('P8'!N24=0,"",'P8'!N24)</f>
        <v/>
      </c>
      <c r="I198" s="70" t="str">
        <f>IF('P8'!O24=0,"",'P8'!O24)</f>
        <v/>
      </c>
      <c r="J198" s="70" t="str">
        <f>IF('P8'!P24=0,"",'P8'!P24)</f>
        <v/>
      </c>
      <c r="K198" s="71" t="str">
        <f>IF('P8'!Q24=0,"",'P8'!Q24)</f>
        <v/>
      </c>
      <c r="L198" s="5"/>
    </row>
    <row r="199" spans="1:12" ht="15.75" x14ac:dyDescent="0.25">
      <c r="A199" s="65"/>
      <c r="B199" s="66" t="str">
        <f>IF('P9'!A19="","",'P9'!A19)</f>
        <v/>
      </c>
      <c r="C199" s="67" t="str">
        <f>IF('P9'!B19="","",'P9'!B19)</f>
        <v/>
      </c>
      <c r="D199" s="66" t="str">
        <f>IF('P9'!C19="","",'P9'!C19)</f>
        <v/>
      </c>
      <c r="E199" s="68" t="str">
        <f>IF('P9'!D19="","",'P9'!D19)</f>
        <v/>
      </c>
      <c r="F199" s="69" t="str">
        <f>IF('P9'!F19="","",'P9'!F19)</f>
        <v/>
      </c>
      <c r="G199" s="69" t="str">
        <f>IF('P9'!G19="","",'P9'!G19)</f>
        <v/>
      </c>
      <c r="H199" s="70" t="str">
        <f>IF('P9'!N19=0,"",'P9'!N19)</f>
        <v/>
      </c>
      <c r="I199" s="70" t="str">
        <f>IF('P9'!O19=0,"",'P9'!O19)</f>
        <v/>
      </c>
      <c r="J199" s="70" t="str">
        <f>IF('P9'!P19=0,"",'P9'!P19)</f>
        <v/>
      </c>
      <c r="K199" s="71" t="str">
        <f>IF('P9'!Q19=0,"",'P9'!Q19)</f>
        <v/>
      </c>
      <c r="L199" s="5"/>
    </row>
    <row r="200" spans="1:12" ht="15.75" x14ac:dyDescent="0.25">
      <c r="A200" s="65"/>
      <c r="B200" s="66" t="str">
        <f>IF('P9'!A20="","",'P9'!A20)</f>
        <v/>
      </c>
      <c r="C200" s="67" t="str">
        <f>IF('P9'!B20="","",'P9'!B20)</f>
        <v/>
      </c>
      <c r="D200" s="66" t="str">
        <f>IF('P9'!C20="","",'P9'!C20)</f>
        <v/>
      </c>
      <c r="E200" s="68" t="str">
        <f>IF('P9'!D20="","",'P9'!D20)</f>
        <v/>
      </c>
      <c r="F200" s="69" t="str">
        <f>IF('P9'!F20="","",'P9'!F20)</f>
        <v/>
      </c>
      <c r="G200" s="69" t="str">
        <f>IF('P9'!G20="","",'P9'!G20)</f>
        <v/>
      </c>
      <c r="H200" s="70" t="str">
        <f>IF('P9'!N20=0,"",'P9'!N20)</f>
        <v/>
      </c>
      <c r="I200" s="70" t="str">
        <f>IF('P9'!O20=0,"",'P9'!O20)</f>
        <v/>
      </c>
      <c r="J200" s="70" t="str">
        <f>IF('P9'!P20=0,"",'P9'!P20)</f>
        <v/>
      </c>
      <c r="K200" s="71" t="str">
        <f>IF('P9'!Q20=0,"",'P9'!Q20)</f>
        <v/>
      </c>
      <c r="L200" s="5"/>
    </row>
    <row r="201" spans="1:12" ht="15.75" x14ac:dyDescent="0.25">
      <c r="A201" s="65"/>
      <c r="B201" s="66" t="str">
        <f>IF('P9'!A21="","",'P9'!A21)</f>
        <v/>
      </c>
      <c r="C201" s="67" t="str">
        <f>IF('P9'!B21="","",'P9'!B21)</f>
        <v/>
      </c>
      <c r="D201" s="66" t="str">
        <f>IF('P9'!C21="","",'P9'!C21)</f>
        <v/>
      </c>
      <c r="E201" s="68" t="str">
        <f>IF('P9'!D21="","",'P9'!D21)</f>
        <v/>
      </c>
      <c r="F201" s="69" t="str">
        <f>IF('P9'!F21="","",'P9'!F21)</f>
        <v/>
      </c>
      <c r="G201" s="69" t="str">
        <f>IF('P9'!G21="","",'P9'!G21)</f>
        <v/>
      </c>
      <c r="H201" s="70" t="str">
        <f>IF('P9'!N21=0,"",'P9'!N21)</f>
        <v/>
      </c>
      <c r="I201" s="70" t="str">
        <f>IF('P9'!O21=0,"",'P9'!O21)</f>
        <v/>
      </c>
      <c r="J201" s="70" t="str">
        <f>IF('P9'!P21=0,"",'P9'!P21)</f>
        <v/>
      </c>
      <c r="K201" s="71" t="str">
        <f>IF('P9'!Q21=0,"",'P9'!Q21)</f>
        <v/>
      </c>
      <c r="L201" s="5"/>
    </row>
    <row r="202" spans="1:12" ht="15.75" x14ac:dyDescent="0.25">
      <c r="A202" s="65"/>
      <c r="B202" s="66" t="str">
        <f>IF('P9'!A22="","",'P9'!A22)</f>
        <v/>
      </c>
      <c r="C202" s="67" t="str">
        <f>IF('P9'!B22="","",'P9'!B22)</f>
        <v/>
      </c>
      <c r="D202" s="66" t="str">
        <f>IF('P9'!C22="","",'P9'!C22)</f>
        <v/>
      </c>
      <c r="E202" s="68" t="str">
        <f>IF('P9'!D22="","",'P9'!D22)</f>
        <v/>
      </c>
      <c r="F202" s="69" t="str">
        <f>IF('P9'!F22="","",'P9'!F22)</f>
        <v/>
      </c>
      <c r="G202" s="69" t="str">
        <f>IF('P9'!G22="","",'P9'!G22)</f>
        <v/>
      </c>
      <c r="H202" s="70" t="str">
        <f>IF('P9'!N22=0,"",'P9'!N22)</f>
        <v/>
      </c>
      <c r="I202" s="70" t="str">
        <f>IF('P9'!O22=0,"",'P9'!O22)</f>
        <v/>
      </c>
      <c r="J202" s="70" t="str">
        <f>IF('P9'!P22=0,"",'P9'!P22)</f>
        <v/>
      </c>
      <c r="K202" s="71" t="str">
        <f>IF('P9'!Q22=0,"",'P9'!Q22)</f>
        <v/>
      </c>
      <c r="L202" s="5"/>
    </row>
    <row r="203" spans="1:12" ht="15.75" x14ac:dyDescent="0.25">
      <c r="A203" s="65"/>
      <c r="B203" s="66" t="str">
        <f>IF('P9'!A23="","",'P9'!A23)</f>
        <v/>
      </c>
      <c r="C203" s="67" t="str">
        <f>IF('P9'!B23="","",'P9'!B23)</f>
        <v/>
      </c>
      <c r="D203" s="66" t="str">
        <f>IF('P9'!C23="","",'P9'!C23)</f>
        <v/>
      </c>
      <c r="E203" s="68" t="str">
        <f>IF('P9'!D23="","",'P9'!D23)</f>
        <v/>
      </c>
      <c r="F203" s="69" t="str">
        <f>IF('P9'!F23="","",'P9'!F23)</f>
        <v/>
      </c>
      <c r="G203" s="69" t="str">
        <f>IF('P9'!G23="","",'P9'!G23)</f>
        <v/>
      </c>
      <c r="H203" s="70" t="str">
        <f>IF('P9'!N23=0,"",'P9'!N23)</f>
        <v/>
      </c>
      <c r="I203" s="70" t="str">
        <f>IF('P9'!O23=0,"",'P9'!O23)</f>
        <v/>
      </c>
      <c r="J203" s="70" t="str">
        <f>IF('P9'!P23=0,"",'P9'!P23)</f>
        <v/>
      </c>
      <c r="K203" s="71" t="str">
        <f>IF('P9'!Q23=0,"",'P9'!Q23)</f>
        <v/>
      </c>
      <c r="L203" s="5"/>
    </row>
    <row r="204" spans="1:12" ht="15.75" x14ac:dyDescent="0.25">
      <c r="A204" s="65"/>
      <c r="B204" s="66" t="str">
        <f>IF('P9'!A24="","",'P9'!A24)</f>
        <v/>
      </c>
      <c r="C204" s="67" t="str">
        <f>IF('P9'!B24="","",'P9'!B24)</f>
        <v/>
      </c>
      <c r="D204" s="66" t="str">
        <f>IF('P9'!C24="","",'P9'!C24)</f>
        <v/>
      </c>
      <c r="E204" s="68" t="str">
        <f>IF('P9'!D24="","",'P9'!D24)</f>
        <v/>
      </c>
      <c r="F204" s="69" t="str">
        <f>IF('P9'!F24="","",'P9'!F24)</f>
        <v/>
      </c>
      <c r="G204" s="69" t="str">
        <f>IF('P9'!G24="","",'P9'!G24)</f>
        <v/>
      </c>
      <c r="H204" s="70" t="str">
        <f>IF('P9'!N24=0,"",'P9'!N24)</f>
        <v/>
      </c>
      <c r="I204" s="70" t="str">
        <f>IF('P9'!O24=0,"",'P9'!O24)</f>
        <v/>
      </c>
      <c r="J204" s="70" t="str">
        <f>IF('P9'!P24=0,"",'P9'!P24)</f>
        <v/>
      </c>
      <c r="K204" s="71" t="str">
        <f>IF('P9'!Q24=0,"",'P9'!Q24)</f>
        <v/>
      </c>
      <c r="L204" s="5"/>
    </row>
    <row r="205" spans="1:12" ht="15.75" x14ac:dyDescent="0.25">
      <c r="A205" s="65"/>
      <c r="B205" s="66" t="str">
        <f>IF('P10'!A19="","",'P10'!A19)</f>
        <v/>
      </c>
      <c r="C205" s="67" t="str">
        <f>IF('P10'!B19="","",'P10'!B19)</f>
        <v/>
      </c>
      <c r="D205" s="66" t="str">
        <f>IF('P10'!C19="","",'P10'!C19)</f>
        <v/>
      </c>
      <c r="E205" s="68" t="str">
        <f>IF('P10'!D19="","",'P10'!D19)</f>
        <v/>
      </c>
      <c r="F205" s="69" t="str">
        <f>IF('P10'!F19="","",'P10'!F19)</f>
        <v/>
      </c>
      <c r="G205" s="69" t="str">
        <f>IF('P10'!G19="","",'P10'!G19)</f>
        <v/>
      </c>
      <c r="H205" s="70" t="str">
        <f>IF('P10'!N19=0,"",'P10'!N19)</f>
        <v/>
      </c>
      <c r="I205" s="70" t="str">
        <f>IF('P10'!O19=0,"",'P10'!O19)</f>
        <v/>
      </c>
      <c r="J205" s="70" t="str">
        <f>IF('P10'!P19=0,"",'P10'!P19)</f>
        <v/>
      </c>
      <c r="K205" s="71" t="str">
        <f>IF('P10'!Q19=0,"",'P10'!Q19)</f>
        <v/>
      </c>
      <c r="L205" s="5"/>
    </row>
    <row r="206" spans="1:12" ht="15.75" x14ac:dyDescent="0.25">
      <c r="A206" s="65"/>
      <c r="B206" s="66" t="str">
        <f>IF('P10'!A20="","",'P10'!A20)</f>
        <v/>
      </c>
      <c r="C206" s="67" t="str">
        <f>IF('P10'!B20="","",'P10'!B20)</f>
        <v/>
      </c>
      <c r="D206" s="66" t="str">
        <f>IF('P10'!C20="","",'P10'!C20)</f>
        <v/>
      </c>
      <c r="E206" s="68" t="str">
        <f>IF('P10'!D20="","",'P10'!D20)</f>
        <v/>
      </c>
      <c r="F206" s="69" t="str">
        <f>IF('P10'!F20="","",'P10'!F20)</f>
        <v/>
      </c>
      <c r="G206" s="69" t="str">
        <f>IF('P10'!G20="","",'P10'!G20)</f>
        <v/>
      </c>
      <c r="H206" s="70" t="str">
        <f>IF('P10'!N20=0,"",'P10'!N20)</f>
        <v/>
      </c>
      <c r="I206" s="70" t="str">
        <f>IF('P10'!O20=0,"",'P10'!O20)</f>
        <v/>
      </c>
      <c r="J206" s="70" t="str">
        <f>IF('P10'!P20=0,"",'P10'!P20)</f>
        <v/>
      </c>
      <c r="K206" s="71" t="str">
        <f>IF('P10'!Q20=0,"",'P10'!Q20)</f>
        <v/>
      </c>
      <c r="L206" s="5"/>
    </row>
    <row r="207" spans="1:12" ht="15.75" x14ac:dyDescent="0.25">
      <c r="A207" s="65"/>
      <c r="B207" s="66" t="str">
        <f>IF('P10'!A21="","",'P10'!A21)</f>
        <v/>
      </c>
      <c r="C207" s="67" t="str">
        <f>IF('P10'!B21="","",'P10'!B21)</f>
        <v/>
      </c>
      <c r="D207" s="66" t="str">
        <f>IF('P10'!C21="","",'P10'!C21)</f>
        <v/>
      </c>
      <c r="E207" s="68" t="str">
        <f>IF('P10'!D21="","",'P10'!D21)</f>
        <v/>
      </c>
      <c r="F207" s="69" t="str">
        <f>IF('P10'!F21="","",'P10'!F21)</f>
        <v/>
      </c>
      <c r="G207" s="69" t="str">
        <f>IF('P10'!G21="","",'P10'!G21)</f>
        <v/>
      </c>
      <c r="H207" s="70" t="str">
        <f>IF('P10'!N21=0,"",'P10'!N21)</f>
        <v/>
      </c>
      <c r="I207" s="70" t="str">
        <f>IF('P10'!O21=0,"",'P10'!O21)</f>
        <v/>
      </c>
      <c r="J207" s="70" t="str">
        <f>IF('P10'!P21=0,"",'P10'!P21)</f>
        <v/>
      </c>
      <c r="K207" s="71" t="str">
        <f>IF('P10'!Q21=0,"",'P10'!Q21)</f>
        <v/>
      </c>
      <c r="L207" s="5"/>
    </row>
    <row r="208" spans="1:12" ht="15.75" x14ac:dyDescent="0.25">
      <c r="A208" s="65"/>
      <c r="B208" s="66" t="str">
        <f>IF('P10'!A22="","",'P10'!A22)</f>
        <v/>
      </c>
      <c r="C208" s="67" t="str">
        <f>IF('P10'!B22="","",'P10'!B22)</f>
        <v/>
      </c>
      <c r="D208" s="66" t="str">
        <f>IF('P10'!C22="","",'P10'!C22)</f>
        <v/>
      </c>
      <c r="E208" s="68" t="str">
        <f>IF('P10'!D22="","",'P10'!D22)</f>
        <v/>
      </c>
      <c r="F208" s="69" t="str">
        <f>IF('P10'!F22="","",'P10'!F22)</f>
        <v/>
      </c>
      <c r="G208" s="69" t="str">
        <f>IF('P10'!G22="","",'P10'!G22)</f>
        <v/>
      </c>
      <c r="H208" s="70" t="str">
        <f>IF('P10'!N22=0,"",'P10'!N22)</f>
        <v/>
      </c>
      <c r="I208" s="70" t="str">
        <f>IF('P10'!O22=0,"",'P10'!O22)</f>
        <v/>
      </c>
      <c r="J208" s="70" t="str">
        <f>IF('P10'!P22=0,"",'P10'!P22)</f>
        <v/>
      </c>
      <c r="K208" s="71" t="str">
        <f>IF('P10'!Q22=0,"",'P10'!Q22)</f>
        <v/>
      </c>
      <c r="L208" s="5"/>
    </row>
    <row r="209" spans="1:12" ht="15.75" x14ac:dyDescent="0.25">
      <c r="A209" s="65"/>
      <c r="B209" s="66" t="str">
        <f>IF('P10'!A23="","",'P10'!A23)</f>
        <v/>
      </c>
      <c r="C209" s="67" t="str">
        <f>IF('P10'!B23="","",'P10'!B23)</f>
        <v/>
      </c>
      <c r="D209" s="66" t="str">
        <f>IF('P10'!C23="","",'P10'!C23)</f>
        <v/>
      </c>
      <c r="E209" s="68" t="str">
        <f>IF('P10'!D23="","",'P10'!D23)</f>
        <v/>
      </c>
      <c r="F209" s="69" t="str">
        <f>IF('P10'!F23="","",'P10'!F23)</f>
        <v/>
      </c>
      <c r="G209" s="69" t="str">
        <f>IF('P10'!G23="","",'P10'!G23)</f>
        <v/>
      </c>
      <c r="H209" s="70" t="str">
        <f>IF('P10'!N23=0,"",'P10'!N23)</f>
        <v/>
      </c>
      <c r="I209" s="70" t="str">
        <f>IF('P10'!O23=0,"",'P10'!O23)</f>
        <v/>
      </c>
      <c r="J209" s="70" t="str">
        <f>IF('P10'!P23=0,"",'P10'!P23)</f>
        <v/>
      </c>
      <c r="K209" s="71" t="str">
        <f>IF('P10'!Q23=0,"",'P10'!Q23)</f>
        <v/>
      </c>
      <c r="L209" s="5"/>
    </row>
    <row r="210" spans="1:12" ht="15.75" x14ac:dyDescent="0.25">
      <c r="A210" s="65"/>
      <c r="B210" s="66" t="str">
        <f>IF('P10'!A24="","",'P10'!A24)</f>
        <v/>
      </c>
      <c r="C210" s="67" t="str">
        <f>IF('P10'!B24="","",'P10'!B24)</f>
        <v/>
      </c>
      <c r="D210" s="66" t="str">
        <f>IF('P10'!C24="","",'P10'!C24)</f>
        <v/>
      </c>
      <c r="E210" s="68" t="str">
        <f>IF('P10'!D24="","",'P10'!D24)</f>
        <v/>
      </c>
      <c r="F210" s="69" t="str">
        <f>IF('P10'!F24="","",'P10'!F24)</f>
        <v/>
      </c>
      <c r="G210" s="69" t="str">
        <f>IF('P10'!G24="","",'P10'!G24)</f>
        <v/>
      </c>
      <c r="H210" s="70" t="str">
        <f>IF('P10'!N24=0,"",'P10'!N24)</f>
        <v/>
      </c>
      <c r="I210" s="70" t="str">
        <f>IF('P10'!O24=0,"",'P10'!O24)</f>
        <v/>
      </c>
      <c r="J210" s="70" t="str">
        <f>IF('P10'!P24=0,"",'P10'!P24)</f>
        <v/>
      </c>
      <c r="K210" s="71" t="str">
        <f>IF('P10'!Q24=0,"",'P10'!Q24)</f>
        <v/>
      </c>
      <c r="L210" s="5"/>
    </row>
    <row r="211" spans="1:12" ht="15.75" x14ac:dyDescent="0.25">
      <c r="A211" s="65"/>
      <c r="B211" s="66" t="str">
        <f>IF('P11'!A20="","",'P11'!A20)</f>
        <v/>
      </c>
      <c r="C211" s="67" t="str">
        <f>IF('P11'!B20="","",'P11'!B20)</f>
        <v/>
      </c>
      <c r="D211" s="66" t="str">
        <f>IF('P11'!C20="","",'P11'!C20)</f>
        <v/>
      </c>
      <c r="E211" s="68" t="str">
        <f>IF('P11'!D20="","",'P11'!D20)</f>
        <v/>
      </c>
      <c r="F211" s="69" t="str">
        <f>IF('P11'!F20="","",'P11'!F20)</f>
        <v/>
      </c>
      <c r="G211" s="69" t="str">
        <f>IF('P11'!G20="","",'P11'!G20)</f>
        <v/>
      </c>
      <c r="H211" s="70" t="str">
        <f>IF('P11'!N20=0,"",'P11'!N20)</f>
        <v/>
      </c>
      <c r="I211" s="70" t="str">
        <f>IF('P11'!O20=0,"",'P11'!O20)</f>
        <v/>
      </c>
      <c r="J211" s="70" t="str">
        <f>IF('P11'!P20=0,"",'P11'!P20)</f>
        <v/>
      </c>
      <c r="K211" s="72" t="str">
        <f>IF('P11'!Q20=0,"",'P11'!Q20)</f>
        <v/>
      </c>
    </row>
    <row r="212" spans="1:12" ht="15.75" x14ac:dyDescent="0.25">
      <c r="A212" s="65"/>
      <c r="B212" s="66" t="str">
        <f>IF('P11'!A21="","",'P11'!A21)</f>
        <v/>
      </c>
      <c r="C212" s="67" t="str">
        <f>IF('P11'!B21="","",'P11'!B21)</f>
        <v/>
      </c>
      <c r="D212" s="66" t="str">
        <f>IF('P11'!C21="","",'P11'!C21)</f>
        <v/>
      </c>
      <c r="E212" s="68" t="str">
        <f>IF('P11'!D21="","",'P11'!D21)</f>
        <v/>
      </c>
      <c r="F212" s="69" t="str">
        <f>IF('P11'!F21="","",'P11'!F21)</f>
        <v/>
      </c>
      <c r="G212" s="69" t="str">
        <f>IF('P11'!G21="","",'P11'!G21)</f>
        <v/>
      </c>
      <c r="H212" s="70" t="str">
        <f>IF('P11'!N21=0,"",'P11'!N21)</f>
        <v/>
      </c>
      <c r="I212" s="70" t="str">
        <f>IF('P11'!O21=0,"",'P11'!O21)</f>
        <v/>
      </c>
      <c r="J212" s="70" t="str">
        <f>IF('P11'!P21=0,"",'P11'!P21)</f>
        <v/>
      </c>
      <c r="K212" s="72" t="str">
        <f>IF('P11'!Q21=0,"",'P11'!Q21)</f>
        <v/>
      </c>
    </row>
    <row r="213" spans="1:12" ht="15.75" x14ac:dyDescent="0.25">
      <c r="A213" s="65"/>
      <c r="B213" s="66" t="str">
        <f>IF('P11'!A22="","",'P11'!A22)</f>
        <v/>
      </c>
      <c r="C213" s="67" t="str">
        <f>IF('P11'!B22="","",'P11'!B22)</f>
        <v/>
      </c>
      <c r="D213" s="66" t="str">
        <f>IF('P11'!C22="","",'P11'!C22)</f>
        <v/>
      </c>
      <c r="E213" s="68" t="str">
        <f>IF('P11'!D22="","",'P11'!D22)</f>
        <v/>
      </c>
      <c r="F213" s="69" t="str">
        <f>IF('P11'!F22="","",'P11'!F22)</f>
        <v/>
      </c>
      <c r="G213" s="69" t="str">
        <f>IF('P11'!G22="","",'P11'!G22)</f>
        <v/>
      </c>
      <c r="H213" s="70" t="str">
        <f>IF('P11'!N22=0,"",'P11'!N22)</f>
        <v/>
      </c>
      <c r="I213" s="70" t="str">
        <f>IF('P11'!O22=0,"",'P11'!O22)</f>
        <v/>
      </c>
      <c r="J213" s="70" t="str">
        <f>IF('P11'!P22=0,"",'P11'!P22)</f>
        <v/>
      </c>
      <c r="K213" s="72" t="str">
        <f>IF('P11'!Q22=0,"",'P11'!Q22)</f>
        <v/>
      </c>
    </row>
    <row r="214" spans="1:12" ht="15.75" x14ac:dyDescent="0.25">
      <c r="A214" s="65"/>
      <c r="B214" s="66" t="str">
        <f>IF('P11'!A23="","",'P11'!A23)</f>
        <v/>
      </c>
      <c r="C214" s="67" t="str">
        <f>IF('P11'!B23="","",'P11'!B23)</f>
        <v/>
      </c>
      <c r="D214" s="66" t="str">
        <f>IF('P11'!C23="","",'P11'!C23)</f>
        <v/>
      </c>
      <c r="E214" s="68" t="str">
        <f>IF('P11'!D23="","",'P11'!D23)</f>
        <v/>
      </c>
      <c r="F214" s="69" t="str">
        <f>IF('P11'!F23="","",'P11'!F23)</f>
        <v/>
      </c>
      <c r="G214" s="69" t="str">
        <f>IF('P11'!G23="","",'P11'!G23)</f>
        <v/>
      </c>
      <c r="H214" s="70" t="str">
        <f>IF('P11'!N23=0,"",'P11'!N23)</f>
        <v/>
      </c>
      <c r="I214" s="70" t="str">
        <f>IF('P11'!O23=0,"",'P11'!O23)</f>
        <v/>
      </c>
      <c r="J214" s="70" t="str">
        <f>IF('P11'!P23=0,"",'P11'!P23)</f>
        <v/>
      </c>
      <c r="K214" s="72" t="str">
        <f>IF('P11'!Q23=0,"",'P11'!Q23)</f>
        <v/>
      </c>
    </row>
    <row r="215" spans="1:12" ht="15.75" x14ac:dyDescent="0.25">
      <c r="A215" s="65"/>
      <c r="B215" s="66" t="str">
        <f>IF('P11'!A24="","",'P11'!A24)</f>
        <v/>
      </c>
      <c r="C215" s="67" t="str">
        <f>IF('P11'!B24="","",'P11'!B24)</f>
        <v/>
      </c>
      <c r="D215" s="66" t="str">
        <f>IF('P11'!C24="","",'P11'!C24)</f>
        <v/>
      </c>
      <c r="E215" s="68" t="str">
        <f>IF('P11'!D24="","",'P11'!D24)</f>
        <v/>
      </c>
      <c r="F215" s="69" t="str">
        <f>IF('P11'!F24="","",'P11'!F24)</f>
        <v/>
      </c>
      <c r="G215" s="69" t="str">
        <f>IF('P11'!G24="","",'P11'!G24)</f>
        <v/>
      </c>
      <c r="H215" s="70" t="str">
        <f>IF('P11'!N24=0,"",'P11'!N24)</f>
        <v/>
      </c>
      <c r="I215" s="70" t="str">
        <f>IF('P11'!O24=0,"",'P11'!O24)</f>
        <v/>
      </c>
      <c r="J215" s="70" t="str">
        <f>IF('P11'!P24=0,"",'P11'!P24)</f>
        <v/>
      </c>
      <c r="K215" s="72" t="str">
        <f>IF('P11'!Q24=0,"",'P11'!Q24)</f>
        <v/>
      </c>
    </row>
  </sheetData>
  <sortState ref="A92:K98">
    <sortCondition descending="1" ref="H92:H98"/>
  </sortState>
  <mergeCells count="7">
    <mergeCell ref="E140:G140"/>
    <mergeCell ref="A69:K69"/>
    <mergeCell ref="A1:K1"/>
    <mergeCell ref="A2:E2"/>
    <mergeCell ref="F2:G2"/>
    <mergeCell ref="A3:K3"/>
    <mergeCell ref="H2:K2"/>
  </mergeCells>
  <phoneticPr fontId="12" type="noConversion"/>
  <pageMargins left="0.75" right="0.75" top="1" bottom="1" header="0.5" footer="0.5"/>
  <pageSetup paperSize="9" scale="76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84"/>
  <sheetViews>
    <sheetView zoomScale="120" zoomScaleNormal="120" workbookViewId="0">
      <pane ySplit="2" topLeftCell="A3" activePane="bottomLeft" state="frozen"/>
      <selection pane="bottomLeft" activeCell="O14" sqref="O14"/>
    </sheetView>
  </sheetViews>
  <sheetFormatPr baseColWidth="10" defaultColWidth="8.85546875" defaultRowHeight="12.75" x14ac:dyDescent="0.2"/>
  <cols>
    <col min="1" max="1" width="4.5703125" customWidth="1"/>
    <col min="2" max="2" width="5.42578125" customWidth="1"/>
    <col min="3" max="3" width="8.42578125" customWidth="1"/>
    <col min="4" max="4" width="5.42578125" customWidth="1"/>
    <col min="5" max="5" width="10.42578125" style="48" customWidth="1"/>
    <col min="6" max="6" width="29.5703125" style="12" customWidth="1"/>
    <col min="7" max="7" width="21.5703125" style="12" customWidth="1"/>
    <col min="8" max="10" width="6.85546875" customWidth="1"/>
    <col min="11" max="11" width="9.5703125" style="62" customWidth="1"/>
  </cols>
  <sheetData>
    <row r="1" spans="1:11" s="60" customFormat="1" ht="34.5" x14ac:dyDescent="0.45">
      <c r="A1" s="148" t="s">
        <v>181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61" customFormat="1" ht="26.25" customHeight="1" x14ac:dyDescent="0.35">
      <c r="A2" s="149" t="str">
        <f>IF('P1'!H5&gt;0,'P1'!H5,"")</f>
        <v>Tambarskjelvar IL</v>
      </c>
      <c r="B2" s="149"/>
      <c r="C2" s="149"/>
      <c r="D2" s="149"/>
      <c r="E2" s="149"/>
      <c r="F2" s="150" t="str">
        <f>IF('P1'!M5&gt;0,'P1'!M5,"")</f>
        <v>Naustdal</v>
      </c>
      <c r="G2" s="150"/>
      <c r="H2" s="151" t="s">
        <v>176</v>
      </c>
      <c r="I2" s="151"/>
      <c r="J2" s="151"/>
      <c r="K2" s="151"/>
    </row>
    <row r="3" spans="1:11" s="59" customFormat="1" ht="27" x14ac:dyDescent="0.35">
      <c r="A3" s="147" t="s">
        <v>182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x14ac:dyDescent="0.2">
      <c r="A4" s="47"/>
    </row>
    <row r="5" spans="1:11" ht="15.75" x14ac:dyDescent="0.25">
      <c r="A5" s="65"/>
      <c r="B5" s="66">
        <f>IF('P5'!A13="","",'P5'!A13)</f>
        <v>53</v>
      </c>
      <c r="C5" s="67">
        <f>IF('P5'!B13="","",'P5'!B13)</f>
        <v>52.43</v>
      </c>
      <c r="D5" s="66" t="str">
        <f>IF('P5'!C13="","",'P5'!C13)</f>
        <v>SK</v>
      </c>
      <c r="E5" s="68">
        <f>IF('P5'!D13="","",'P5'!D13)</f>
        <v>34413</v>
      </c>
      <c r="F5" s="69" t="str">
        <f>IF('P5'!F13="","",'P5'!F13)</f>
        <v>Sarah Hovden Øvsthus</v>
      </c>
      <c r="G5" s="69" t="str">
        <f>IF('P5'!G13="","",'P5'!G13)</f>
        <v>AK Bjørgvin</v>
      </c>
      <c r="H5" s="70">
        <f>IF('P5'!N13=0,"",'P5'!N13)</f>
        <v>76</v>
      </c>
      <c r="I5" s="70">
        <f>IF('P5'!O13=0,"",'P5'!O13)</f>
        <v>96</v>
      </c>
      <c r="J5" s="70">
        <f>IF('P5'!P13=0,"",'P5'!P13)</f>
        <v>172</v>
      </c>
      <c r="K5" s="71">
        <f>IF('P5'!Q13=0,"",'P5'!Q13)</f>
        <v>254.90383076187123</v>
      </c>
    </row>
    <row r="6" spans="1:11" ht="15.75" x14ac:dyDescent="0.25">
      <c r="A6" s="65"/>
      <c r="B6" s="66">
        <f>IF('P5'!A19="","",'P5'!A19)</f>
        <v>58</v>
      </c>
      <c r="C6" s="67">
        <f>IF('P5'!B19="","",'P5'!B19)</f>
        <v>57.48</v>
      </c>
      <c r="D6" s="66" t="str">
        <f>IF('P5'!C19="","",'P5'!C19)</f>
        <v>SK</v>
      </c>
      <c r="E6" s="68">
        <f>IF('P5'!D19="","",'P5'!D19)</f>
        <v>33830</v>
      </c>
      <c r="F6" s="69" t="str">
        <f>IF('P5'!F19="","",'P5'!F19)</f>
        <v>Sol Anette Waaler</v>
      </c>
      <c r="G6" s="69" t="str">
        <f>IF('P5'!G19="","",'P5'!G19)</f>
        <v>Trondheim AK</v>
      </c>
      <c r="H6" s="70">
        <f>IF('P5'!N19=0,"",'P5'!N19)</f>
        <v>80</v>
      </c>
      <c r="I6" s="70">
        <f>IF('P5'!O19=0,"",'P5'!O19)</f>
        <v>103</v>
      </c>
      <c r="J6" s="70">
        <f>IF('P5'!P19=0,"",'P5'!P19)</f>
        <v>183</v>
      </c>
      <c r="K6" s="71">
        <f>IF('P5'!Q19=0,"",'P5'!Q19)</f>
        <v>254.28774650870511</v>
      </c>
    </row>
    <row r="7" spans="1:11" ht="15.75" x14ac:dyDescent="0.25">
      <c r="A7" s="65"/>
      <c r="B7" s="66">
        <f>IF('P6'!A14="","",'P6'!A14)</f>
        <v>63</v>
      </c>
      <c r="C7" s="67">
        <f>IF('P6'!B14="","",'P6'!B14)</f>
        <v>61.83</v>
      </c>
      <c r="D7" s="66" t="str">
        <f>IF('P6'!C14="","",'P6'!C14)</f>
        <v>SK</v>
      </c>
      <c r="E7" s="68">
        <f>IF('P6'!D14="","",'P6'!D14)</f>
        <v>32737</v>
      </c>
      <c r="F7" s="69" t="str">
        <f>IF('P6'!F14="","",'P6'!F14)</f>
        <v>Ine Andersson</v>
      </c>
      <c r="G7" s="69" t="str">
        <f>IF('P6'!G14="","",'P6'!G14)</f>
        <v>Tambarskjelvar IL</v>
      </c>
      <c r="H7" s="70">
        <f>IF('P6'!N14=0,"",'P6'!N14)</f>
        <v>85</v>
      </c>
      <c r="I7" s="70">
        <f>IF('P6'!O14=0,"",'P6'!O14)</f>
        <v>106</v>
      </c>
      <c r="J7" s="70">
        <f>IF('P6'!P14=0,"",'P6'!P14)</f>
        <v>191</v>
      </c>
      <c r="K7" s="71">
        <f>IF('P6'!Q14=0,"",'P6'!Q14)</f>
        <v>253.21749871206291</v>
      </c>
    </row>
    <row r="8" spans="1:11" ht="15.75" x14ac:dyDescent="0.25">
      <c r="A8" s="65"/>
      <c r="B8" s="66">
        <f>IF('P6'!A15="","",'P6'!A15)</f>
        <v>63</v>
      </c>
      <c r="C8" s="67">
        <f>IF('P6'!B15="","",'P6'!B15)</f>
        <v>62.02</v>
      </c>
      <c r="D8" s="66" t="str">
        <f>IF('P6'!C15="","",'P6'!C15)</f>
        <v>SK</v>
      </c>
      <c r="E8" s="68">
        <f>IF('P6'!D15="","",'P6'!D15)</f>
        <v>32986</v>
      </c>
      <c r="F8" s="69" t="str">
        <f>IF('P6'!F15="","",'P6'!F15)</f>
        <v>Zekiye C. Nyland</v>
      </c>
      <c r="G8" s="69" t="str">
        <f>IF('P6'!G15="","",'P6'!G15)</f>
        <v>Tysvær VK</v>
      </c>
      <c r="H8" s="70">
        <f>IF('P6'!N15=0,"",'P6'!N15)</f>
        <v>86</v>
      </c>
      <c r="I8" s="70">
        <f>IF('P6'!O15=0,"",'P6'!O15)</f>
        <v>104</v>
      </c>
      <c r="J8" s="70">
        <f>IF('P6'!P15=0,"",'P6'!P15)</f>
        <v>190</v>
      </c>
      <c r="K8" s="71">
        <f>IF('P6'!Q15=0,"",'P6'!Q15)</f>
        <v>251.41421906911961</v>
      </c>
    </row>
    <row r="9" spans="1:11" ht="15.75" x14ac:dyDescent="0.25">
      <c r="A9" s="65"/>
      <c r="B9" s="66">
        <f>IF('P8'!A16="","",'P8'!A16)</f>
        <v>69</v>
      </c>
      <c r="C9" s="67">
        <f>IF('P8'!B16="","",'P8'!B16)</f>
        <v>66.33</v>
      </c>
      <c r="D9" s="66" t="str">
        <f>IF('P8'!C16="","",'P8'!C16)</f>
        <v>SK</v>
      </c>
      <c r="E9" s="68">
        <f>IF('P8'!D16="","",'P8'!D16)</f>
        <v>33735</v>
      </c>
      <c r="F9" s="69" t="str">
        <f>IF('P8'!F16="","",'P8'!F16)</f>
        <v>Marit Årdalsbakke</v>
      </c>
      <c r="G9" s="69" t="str">
        <f>IF('P8'!G16="","",'P8'!G16)</f>
        <v>Tambarskjelvar IL</v>
      </c>
      <c r="H9" s="70">
        <f>IF('P8'!N16=0,"",'P8'!N16)</f>
        <v>91</v>
      </c>
      <c r="I9" s="70">
        <f>IF('P8'!O16=0,"",'P8'!O16)</f>
        <v>105</v>
      </c>
      <c r="J9" s="70">
        <f>IF('P8'!P16=0,"",'P8'!P16)</f>
        <v>196</v>
      </c>
      <c r="K9" s="71">
        <f>IF('P8'!Q16=0,"",'P8'!Q16)</f>
        <v>249.19776524596426</v>
      </c>
    </row>
    <row r="10" spans="1:11" ht="15.75" x14ac:dyDescent="0.25">
      <c r="A10" s="65"/>
      <c r="B10" s="66">
        <f>IF('P5'!A12="","",'P5'!A12)</f>
        <v>53</v>
      </c>
      <c r="C10" s="67">
        <f>IF('P5'!B12="","",'P5'!B12)</f>
        <v>52.98</v>
      </c>
      <c r="D10" s="66" t="str">
        <f>IF('P5'!C12="","",'P5'!C12)</f>
        <v>SK</v>
      </c>
      <c r="E10" s="68">
        <f>IF('P5'!D12="","",'P5'!D12)</f>
        <v>35320</v>
      </c>
      <c r="F10" s="69" t="str">
        <f>IF('P5'!F12="","",'P5'!F12)</f>
        <v>Rebekka Tao Jacobsen</v>
      </c>
      <c r="G10" s="69" t="str">
        <f>IF('P5'!G12="","",'P5'!G12)</f>
        <v>Larvik AK</v>
      </c>
      <c r="H10" s="70">
        <f>IF('P5'!N12=0,"",'P5'!N12)</f>
        <v>73</v>
      </c>
      <c r="I10" s="70">
        <f>IF('P5'!O12=0,"",'P5'!O12)</f>
        <v>94</v>
      </c>
      <c r="J10" s="70">
        <f>IF('P5'!P12=0,"",'P5'!P12)</f>
        <v>167</v>
      </c>
      <c r="K10" s="71">
        <f>IF('P5'!Q12=0,"",'P5'!Q12)</f>
        <v>245.62026037370958</v>
      </c>
    </row>
    <row r="11" spans="1:11" ht="15.75" x14ac:dyDescent="0.25">
      <c r="A11" s="65"/>
      <c r="B11" s="66">
        <f>IF('P5'!A11="","",'P5'!A11)</f>
        <v>53</v>
      </c>
      <c r="C11" s="67">
        <f>IF('P5'!B11="","",'P5'!B11)</f>
        <v>52.94</v>
      </c>
      <c r="D11" s="66" t="str">
        <f>IF('P5'!C11="","",'P5'!C11)</f>
        <v>SK</v>
      </c>
      <c r="E11" s="68">
        <f>IF('P5'!D11="","",'P5'!D11)</f>
        <v>33955</v>
      </c>
      <c r="F11" s="69" t="str">
        <f>IF('P5'!F11="","",'P5'!F11)</f>
        <v>Sandra Trædal</v>
      </c>
      <c r="G11" s="69" t="str">
        <f>IF('P5'!G11="","",'P5'!G11)</f>
        <v>Tambarskjelvar IL</v>
      </c>
      <c r="H11" s="70">
        <f>IF('P5'!N11=0,"",'P5'!N11)</f>
        <v>68</v>
      </c>
      <c r="I11" s="70">
        <f>IF('P5'!O11=0,"",'P5'!O11)</f>
        <v>90</v>
      </c>
      <c r="J11" s="70">
        <f>IF('P5'!P11=0,"",'P5'!P11)</f>
        <v>158</v>
      </c>
      <c r="K11" s="71">
        <f>IF('P5'!Q11=0,"",'P5'!Q11)</f>
        <v>232.51050500314744</v>
      </c>
    </row>
    <row r="12" spans="1:11" ht="15.75" x14ac:dyDescent="0.25">
      <c r="A12" s="65"/>
      <c r="B12" s="66">
        <f>IF('P8'!A15="","",'P8'!A15)</f>
        <v>69</v>
      </c>
      <c r="C12" s="67">
        <f>IF('P8'!B15="","",'P8'!B15)</f>
        <v>67.040000000000006</v>
      </c>
      <c r="D12" s="66" t="str">
        <f>IF('P8'!C15="","",'P8'!C15)</f>
        <v>SK</v>
      </c>
      <c r="E12" s="68">
        <f>IF('P8'!D15="","",'P8'!D15)</f>
        <v>33690</v>
      </c>
      <c r="F12" s="69" t="str">
        <f>IF('P8'!F15="","",'P8'!F15)</f>
        <v>Janne Skorpen Knudsen</v>
      </c>
      <c r="G12" s="69" t="str">
        <f>IF('P8'!G15="","",'P8'!G15)</f>
        <v>AK Bjørgvin</v>
      </c>
      <c r="H12" s="70">
        <f>IF('P8'!N15=0,"",'P8'!N15)</f>
        <v>79</v>
      </c>
      <c r="I12" s="70">
        <f>IF('P8'!O15=0,"",'P8'!O15)</f>
        <v>105</v>
      </c>
      <c r="J12" s="70">
        <f>IF('P8'!P15=0,"",'P8'!P15)</f>
        <v>184</v>
      </c>
      <c r="K12" s="71">
        <f>IF('P8'!Q15=0,"",'P8'!Q15)</f>
        <v>232.53006573922247</v>
      </c>
    </row>
    <row r="13" spans="1:11" ht="15.75" x14ac:dyDescent="0.25">
      <c r="A13" s="65"/>
      <c r="B13" s="66">
        <f>IF('P8'!A13="","",'P8'!A13)</f>
        <v>69</v>
      </c>
      <c r="C13" s="67">
        <f>IF('P8'!B13="","",'P8'!B13)</f>
        <v>66.87</v>
      </c>
      <c r="D13" s="66" t="str">
        <f>IF('P8'!C13="","",'P8'!C13)</f>
        <v>SK</v>
      </c>
      <c r="E13" s="68">
        <f>IF('P8'!D13="","",'P8'!D13)</f>
        <v>30714</v>
      </c>
      <c r="F13" s="69" t="str">
        <f>IF('P8'!F13="","",'P8'!F13)</f>
        <v>Marie Mossige Grythe</v>
      </c>
      <c r="G13" s="69" t="str">
        <f>IF('P8'!G13="","",'P8'!G13)</f>
        <v>Spydeberg Atletene</v>
      </c>
      <c r="H13" s="70">
        <f>IF('P8'!N13=0,"",'P8'!N13)</f>
        <v>75</v>
      </c>
      <c r="I13" s="70">
        <f>IF('P8'!O13=0,"",'P8'!O13)</f>
        <v>95</v>
      </c>
      <c r="J13" s="70">
        <f>IF('P8'!P13=0,"",'P8'!P13)</f>
        <v>170</v>
      </c>
      <c r="K13" s="71">
        <f>IF('P8'!Q13=0,"",'P8'!Q13)</f>
        <v>215.14614864384953</v>
      </c>
    </row>
    <row r="14" spans="1:11" ht="15.75" x14ac:dyDescent="0.25">
      <c r="A14" s="65"/>
      <c r="B14" s="66">
        <f>IF('P5'!A18="","",'P5'!A18)</f>
        <v>58</v>
      </c>
      <c r="C14" s="67">
        <f>IF('P5'!B18="","",'P5'!B18)</f>
        <v>57.55</v>
      </c>
      <c r="D14" s="66" t="str">
        <f>IF('P5'!C18="","",'P5'!C18)</f>
        <v>SK</v>
      </c>
      <c r="E14" s="68">
        <f>IF('P5'!D18="","",'P5'!D18)</f>
        <v>35232</v>
      </c>
      <c r="F14" s="69" t="str">
        <f>IF('P5'!F18="","",'P5'!F18)</f>
        <v>Kamilla Storstein Grønnestad</v>
      </c>
      <c r="G14" s="69" t="str">
        <f>IF('P5'!G18="","",'P5'!G18)</f>
        <v>Tysvær VK</v>
      </c>
      <c r="H14" s="70">
        <f>IF('P5'!N18=0,"",'P5'!N18)</f>
        <v>69</v>
      </c>
      <c r="I14" s="70">
        <f>IF('P5'!O18=0,"",'P5'!O18)</f>
        <v>83</v>
      </c>
      <c r="J14" s="70">
        <f>IF('P5'!P18=0,"",'P5'!P18)</f>
        <v>152</v>
      </c>
      <c r="K14" s="71">
        <f>IF('P5'!Q18=0,"",'P5'!Q18)</f>
        <v>211.03984373382085</v>
      </c>
    </row>
    <row r="15" spans="1:11" ht="15.75" x14ac:dyDescent="0.25">
      <c r="A15" s="65"/>
      <c r="B15" s="66">
        <f>IF('P5'!A16="","",'P5'!A16)</f>
        <v>58</v>
      </c>
      <c r="C15" s="67">
        <f>IF('P5'!B16="","",'P5'!B16)</f>
        <v>57.51</v>
      </c>
      <c r="D15" s="66" t="str">
        <f>IF('P5'!C16="","",'P5'!C16)</f>
        <v>SK</v>
      </c>
      <c r="E15" s="68">
        <f>IF('P5'!D16="","",'P5'!D16)</f>
        <v>33521</v>
      </c>
      <c r="F15" s="69" t="str">
        <f>IF('P5'!F16="","",'P5'!F16)</f>
        <v>Kristin Solbakken</v>
      </c>
      <c r="G15" s="69" t="str">
        <f>IF('P5'!G16="","",'P5'!G16)</f>
        <v>Nidelv IL</v>
      </c>
      <c r="H15" s="70">
        <f>IF('P5'!N16=0,"",'P5'!N16)</f>
        <v>65</v>
      </c>
      <c r="I15" s="70">
        <f>IF('P5'!O16=0,"",'P5'!O16)</f>
        <v>85</v>
      </c>
      <c r="J15" s="70">
        <f>IF('P5'!P16=0,"",'P5'!P16)</f>
        <v>150</v>
      </c>
      <c r="K15" s="71">
        <f>IF('P5'!Q16=0,"",'P5'!Q16)</f>
        <v>208.35983602865835</v>
      </c>
    </row>
    <row r="16" spans="1:11" ht="15.75" x14ac:dyDescent="0.25">
      <c r="A16" s="65"/>
      <c r="B16" s="66">
        <f>IF('P5'!A10="","",'P5'!A10)</f>
        <v>53</v>
      </c>
      <c r="C16" s="67">
        <f>IF('P5'!B10="","",'P5'!B10)</f>
        <v>51.19</v>
      </c>
      <c r="D16" s="66" t="str">
        <f>IF('P5'!C10="","",'P5'!C10)</f>
        <v>JK</v>
      </c>
      <c r="E16" s="68">
        <f>IF('P5'!D10="","",'P5'!D10)</f>
        <v>36561</v>
      </c>
      <c r="F16" s="69" t="str">
        <f>IF('P5'!F10="","",'P5'!F10)</f>
        <v>Tiril Boge</v>
      </c>
      <c r="G16" s="69" t="str">
        <f>IF('P5'!G10="","",'P5'!G10)</f>
        <v>AK Bjørgvin</v>
      </c>
      <c r="H16" s="70">
        <f>IF('P5'!N10=0,"",'P5'!N10)</f>
        <v>61</v>
      </c>
      <c r="I16" s="70">
        <f>IF('P5'!O10=0,"",'P5'!O10)</f>
        <v>76</v>
      </c>
      <c r="J16" s="70">
        <f>IF('P5'!P10=0,"",'P5'!P10)</f>
        <v>137</v>
      </c>
      <c r="K16" s="71">
        <f>IF('P5'!Q10=0,"",'P5'!Q10)</f>
        <v>206.66137887470089</v>
      </c>
    </row>
    <row r="17" spans="1:11" ht="15.75" x14ac:dyDescent="0.25">
      <c r="A17" s="65"/>
      <c r="B17" s="66">
        <f>IF('P5'!A17="","",'P5'!A17)</f>
        <v>58</v>
      </c>
      <c r="C17" s="67">
        <f>IF('P5'!B17="","",'P5'!B17)</f>
        <v>56.91</v>
      </c>
      <c r="D17" s="66" t="str">
        <f>IF('P5'!C17="","",'P5'!C17)</f>
        <v>SK</v>
      </c>
      <c r="E17" s="68">
        <f>IF('P5'!D17="","",'P5'!D17)</f>
        <v>33921</v>
      </c>
      <c r="F17" s="69" t="str">
        <f>IF('P5'!F17="","",'P5'!F17)</f>
        <v>Ragnhild Haug Lillegård</v>
      </c>
      <c r="G17" s="69" t="str">
        <f>IF('P5'!G17="","",'P5'!G17)</f>
        <v>Oslo AK</v>
      </c>
      <c r="H17" s="70">
        <f>IF('P5'!N17=0,"",'P5'!N17)</f>
        <v>64</v>
      </c>
      <c r="I17" s="70">
        <f>IF('P5'!O17=0,"",'P5'!O17)</f>
        <v>80</v>
      </c>
      <c r="J17" s="70">
        <f>IF('P5'!P17=0,"",'P5'!P17)</f>
        <v>144</v>
      </c>
      <c r="K17" s="71">
        <f>IF('P5'!Q17=0,"",'P5'!Q17)</f>
        <v>201.44093408490042</v>
      </c>
    </row>
    <row r="18" spans="1:11" ht="15.75" x14ac:dyDescent="0.25">
      <c r="A18" s="65"/>
      <c r="B18" s="66">
        <f>IF('P6'!A10="","",'P6'!A10)</f>
        <v>63</v>
      </c>
      <c r="C18" s="67">
        <f>IF('P6'!B10="","",'P6'!B10)</f>
        <v>62.48</v>
      </c>
      <c r="D18" s="66" t="str">
        <f>IF('P6'!C10="","",'P6'!C10)</f>
        <v>SK</v>
      </c>
      <c r="E18" s="68">
        <f>IF('P6'!D10="","",'P6'!D10)</f>
        <v>34222</v>
      </c>
      <c r="F18" s="69" t="str">
        <f>IF('P6'!F10="","",'P6'!F10)</f>
        <v>Celine Mariell Bertheussen</v>
      </c>
      <c r="G18" s="69" t="str">
        <f>IF('P6'!G10="","",'P6'!G10)</f>
        <v>Spydeberg Atletene</v>
      </c>
      <c r="H18" s="70">
        <f>IF('P6'!N10=0,"",'P6'!N10)</f>
        <v>66</v>
      </c>
      <c r="I18" s="70">
        <f>IF('P6'!O10=0,"",'P6'!O10)</f>
        <v>86</v>
      </c>
      <c r="J18" s="70">
        <f>IF('P6'!P10=0,"",'P6'!P10)</f>
        <v>152</v>
      </c>
      <c r="K18" s="71">
        <f>IF('P6'!Q10=0,"",'P6'!Q10)</f>
        <v>200.21952829204818</v>
      </c>
    </row>
    <row r="19" spans="1:11" ht="15.75" x14ac:dyDescent="0.25">
      <c r="A19" s="65"/>
      <c r="B19" s="66">
        <f>IF('P5'!A9="","",'P5'!A9)</f>
        <v>53</v>
      </c>
      <c r="C19" s="67">
        <f>IF('P5'!B9="","",'P5'!B9)</f>
        <v>51.6</v>
      </c>
      <c r="D19" s="66" t="str">
        <f>IF('P5'!C9="","",'P5'!C9)</f>
        <v>SK</v>
      </c>
      <c r="E19" s="68">
        <f>IF('P5'!D9="","",'P5'!D9)</f>
        <v>31750</v>
      </c>
      <c r="F19" s="69" t="str">
        <f>IF('P5'!F9="","",'P5'!F9)</f>
        <v>Vibeke Carlsen</v>
      </c>
      <c r="G19" s="69" t="str">
        <f>IF('P5'!G9="","",'P5'!G9)</f>
        <v>Tønsberg-Kam.</v>
      </c>
      <c r="H19" s="70">
        <f>IF('P5'!N9=0,"",'P5'!N9)</f>
        <v>56</v>
      </c>
      <c r="I19" s="70">
        <f>IF('P5'!O9=0,"",'P5'!O9)</f>
        <v>75</v>
      </c>
      <c r="J19" s="70">
        <f>IF('P5'!P9=0,"",'P5'!P9)</f>
        <v>131</v>
      </c>
      <c r="K19" s="71">
        <f>IF('P5'!Q9=0,"",'P5'!Q9)</f>
        <v>196.43907280396186</v>
      </c>
    </row>
    <row r="20" spans="1:11" ht="15.75" x14ac:dyDescent="0.25">
      <c r="A20" s="65"/>
      <c r="B20" s="66">
        <f>IF('P1'!A17="","",'P1'!A17)</f>
        <v>69</v>
      </c>
      <c r="C20" s="67">
        <f>IF('P1'!B17="","",'P1'!B17)</f>
        <v>65.13</v>
      </c>
      <c r="D20" s="66" t="str">
        <f>IF('P1'!C17="","",'P1'!C17)</f>
        <v>SK</v>
      </c>
      <c r="E20" s="68">
        <f>IF('P1'!D17="","",'P1'!D17)</f>
        <v>33166</v>
      </c>
      <c r="F20" s="69" t="str">
        <f>IF('P1'!F17="","",'P1'!F17)</f>
        <v>Iselin Hatlenes</v>
      </c>
      <c r="G20" s="69" t="str">
        <f>IF('P1'!G17="","",'P1'!G17)</f>
        <v>AK Bjørgvin</v>
      </c>
      <c r="H20" s="70">
        <f>IF('P1'!N17=0,"",'P1'!N17)</f>
        <v>68</v>
      </c>
      <c r="I20" s="70">
        <f>IF('P1'!O17=0,"",'P1'!O17)</f>
        <v>84</v>
      </c>
      <c r="J20" s="70">
        <f>IF('P1'!P17=0,"",'P1'!P17)</f>
        <v>152</v>
      </c>
      <c r="K20" s="72">
        <f>IF('P1'!Q17=0,"",'P1'!Q17)</f>
        <v>195.30522316914247</v>
      </c>
    </row>
    <row r="21" spans="1:11" ht="15.75" x14ac:dyDescent="0.25">
      <c r="A21" s="65"/>
      <c r="B21" s="66">
        <f>IF('P8'!A12="","",'P8'!A12)</f>
        <v>69</v>
      </c>
      <c r="C21" s="67">
        <f>IF('P8'!B12="","",'P8'!B12)</f>
        <v>68.760000000000005</v>
      </c>
      <c r="D21" s="66" t="str">
        <f>IF('P8'!C12="","",'P8'!C12)</f>
        <v>SK</v>
      </c>
      <c r="E21" s="68">
        <f>IF('P8'!D12="","",'P8'!D12)</f>
        <v>32694</v>
      </c>
      <c r="F21" s="69" t="str">
        <f>IF('P8'!F12="","",'P8'!F12)</f>
        <v>Mariel Rørstdbotnen</v>
      </c>
      <c r="G21" s="69" t="str">
        <f>IF('P8'!G12="","",'P8'!G12)</f>
        <v>Tambarskjelvar IL</v>
      </c>
      <c r="H21" s="70">
        <f>IF('P8'!N12=0,"",'P8'!N12)</f>
        <v>63</v>
      </c>
      <c r="I21" s="70">
        <f>IF('P8'!O12=0,"",'P8'!O12)</f>
        <v>90</v>
      </c>
      <c r="J21" s="70">
        <f>IF('P8'!P12=0,"",'P8'!P12)</f>
        <v>153</v>
      </c>
      <c r="K21" s="71">
        <f>IF('P8'!Q12=0,"",'P8'!Q12)</f>
        <v>190.65032067999218</v>
      </c>
    </row>
    <row r="22" spans="1:11" ht="15.75" x14ac:dyDescent="0.25">
      <c r="A22" s="65"/>
      <c r="B22" s="66">
        <f>IF('P8'!A10="","",'P8'!A10)</f>
        <v>69</v>
      </c>
      <c r="C22" s="67">
        <f>IF('P8'!B10="","",'P8'!B10)</f>
        <v>68.56</v>
      </c>
      <c r="D22" s="66" t="str">
        <f>IF('P8'!C10="","",'P8'!C10)</f>
        <v>SK</v>
      </c>
      <c r="E22" s="68">
        <f>IF('P8'!D10="","",'P8'!D10)</f>
        <v>32978</v>
      </c>
      <c r="F22" s="69" t="str">
        <f>IF('P8'!F10="","",'P8'!F10)</f>
        <v>Asta Rønning Fjærli</v>
      </c>
      <c r="G22" s="69" t="str">
        <f>IF('P8'!G10="","",'P8'!G10)</f>
        <v>Oslo AK</v>
      </c>
      <c r="H22" s="70">
        <f>IF('P8'!N10=0,"",'P8'!N10)</f>
        <v>66</v>
      </c>
      <c r="I22" s="70">
        <f>IF('P8'!O10=0,"",'P8'!O10)</f>
        <v>85</v>
      </c>
      <c r="J22" s="70">
        <f>IF('P8'!P10=0,"",'P8'!P10)</f>
        <v>151</v>
      </c>
      <c r="K22" s="71">
        <f>IF('P8'!Q10=0,"",'P8'!Q10)</f>
        <v>188.45886250827479</v>
      </c>
    </row>
    <row r="23" spans="1:11" ht="15.75" x14ac:dyDescent="0.25">
      <c r="A23" s="65"/>
      <c r="B23" s="66">
        <f>IF('P5'!A15="","",'P5'!A15)</f>
        <v>58</v>
      </c>
      <c r="C23" s="67">
        <f>IF('P5'!B15="","",'P5'!B15)</f>
        <v>56.02</v>
      </c>
      <c r="D23" s="66" t="str">
        <f>IF('P5'!C15="","",'P5'!C15)</f>
        <v>UK</v>
      </c>
      <c r="E23" s="68">
        <f>IF('P5'!D15="","",'P5'!D15)</f>
        <v>36902</v>
      </c>
      <c r="F23" s="69" t="str">
        <f>IF('P5'!F15="","",'P5'!F15)</f>
        <v>Helene Skuggedal</v>
      </c>
      <c r="G23" s="69" t="str">
        <f>IF('P5'!G15="","",'P5'!G15)</f>
        <v>Larvik AK</v>
      </c>
      <c r="H23" s="70">
        <f>IF('P5'!N15=0,"",'P5'!N15)</f>
        <v>56</v>
      </c>
      <c r="I23" s="70">
        <f>IF('P5'!O15=0,"",'P5'!O15)</f>
        <v>77</v>
      </c>
      <c r="J23" s="70">
        <f>IF('P5'!P15=0,"",'P5'!P15)</f>
        <v>133</v>
      </c>
      <c r="K23" s="71">
        <f>IF('P5'!Q15=0,"",'P5'!Q15)</f>
        <v>188.06184723804847</v>
      </c>
    </row>
    <row r="24" spans="1:11" ht="15.75" x14ac:dyDescent="0.25">
      <c r="A24" s="65"/>
      <c r="B24" s="66">
        <f>IF('P6'!A13="","",'P6'!A13)</f>
        <v>63</v>
      </c>
      <c r="C24" s="67">
        <f>IF('P6'!B13="","",'P6'!B13)</f>
        <v>62.97</v>
      </c>
      <c r="D24" s="66" t="str">
        <f>IF('P6'!C13="","",'P6'!C13)</f>
        <v>SK</v>
      </c>
      <c r="E24" s="68">
        <f>IF('P6'!D13="","",'P6'!D13)</f>
        <v>35431</v>
      </c>
      <c r="F24" s="69" t="str">
        <f>IF('P6'!F13="","",'P6'!F13)</f>
        <v>Emma Hald</v>
      </c>
      <c r="G24" s="69" t="str">
        <f>IF('P6'!G13="","",'P6'!G13)</f>
        <v>AK Bjørgvin</v>
      </c>
      <c r="H24" s="70">
        <f>IF('P6'!N13=0,"",'P6'!N13)</f>
        <v>65</v>
      </c>
      <c r="I24" s="70">
        <f>IF('P6'!O13=0,"",'P6'!O13)</f>
        <v>78</v>
      </c>
      <c r="J24" s="70">
        <f>IF('P6'!P13=0,"",'P6'!P13)</f>
        <v>143</v>
      </c>
      <c r="K24" s="71">
        <f>IF('P6'!Q13=0,"",'P6'!Q13)</f>
        <v>187.46934464098291</v>
      </c>
    </row>
    <row r="25" spans="1:11" ht="15.75" x14ac:dyDescent="0.25">
      <c r="A25" s="65"/>
      <c r="B25" s="66">
        <f>IF('P6'!A12="","",'P6'!A12)</f>
        <v>63</v>
      </c>
      <c r="C25" s="67">
        <f>IF('P6'!B12="","",'P6'!B12)</f>
        <v>62.57</v>
      </c>
      <c r="D25" s="66" t="str">
        <f>IF('P6'!C12="","",'P6'!C12)</f>
        <v>SK</v>
      </c>
      <c r="E25" s="68">
        <f>IF('P6'!D12="","",'P6'!D12)</f>
        <v>33658</v>
      </c>
      <c r="F25" s="69" t="str">
        <f>IF('P6'!F12="","",'P6'!F12)</f>
        <v>Anna-Lykke Sandvik</v>
      </c>
      <c r="G25" s="69" t="str">
        <f>IF('P6'!G12="","",'P6'!G12)</f>
        <v>Tønsberg-Kam.</v>
      </c>
      <c r="H25" s="70">
        <f>IF('P6'!N12=0,"",'P6'!N12)</f>
        <v>61</v>
      </c>
      <c r="I25" s="70">
        <f>IF('P6'!O12=0,"",'P6'!O12)</f>
        <v>80</v>
      </c>
      <c r="J25" s="70">
        <f>IF('P6'!P12=0,"",'P6'!P12)</f>
        <v>141</v>
      </c>
      <c r="K25" s="71">
        <f>IF('P6'!Q12=0,"",'P6'!Q12)</f>
        <v>185.56644104753605</v>
      </c>
    </row>
    <row r="26" spans="1:11" ht="15.75" x14ac:dyDescent="0.25">
      <c r="A26" s="65"/>
      <c r="B26" s="66">
        <f>IF('P8'!A9="","",'P8'!A9)</f>
        <v>69</v>
      </c>
      <c r="C26" s="67">
        <f>IF('P8'!B9="","",'P8'!B9)</f>
        <v>65.38</v>
      </c>
      <c r="D26" s="66" t="str">
        <f>IF('P8'!C9="","",'P8'!C9)</f>
        <v>SK</v>
      </c>
      <c r="E26" s="68">
        <f>IF('P8'!D9="","",'P8'!D9)</f>
        <v>33294</v>
      </c>
      <c r="F26" s="69" t="str">
        <f>IF('P8'!F9="","",'P8'!F9)</f>
        <v>Mia Tiller Mjøs</v>
      </c>
      <c r="G26" s="69" t="str">
        <f>IF('P8'!G9="","",'P8'!G9)</f>
        <v>Trondheim AK</v>
      </c>
      <c r="H26" s="70">
        <f>IF('P8'!N9=0,"",'P8'!N9)</f>
        <v>64</v>
      </c>
      <c r="I26" s="70">
        <f>IF('P8'!O9=0,"",'P8'!O9)</f>
        <v>78</v>
      </c>
      <c r="J26" s="70">
        <f>IF('P8'!P9=0,"",'P8'!P9)</f>
        <v>142</v>
      </c>
      <c r="K26" s="71">
        <f>IF('P8'!Q9=0,"",'P8'!Q9)</f>
        <v>182.04925219956627</v>
      </c>
    </row>
    <row r="27" spans="1:11" ht="15.75" x14ac:dyDescent="0.25">
      <c r="A27" s="65"/>
      <c r="B27" s="66">
        <f>IF('P6'!A11="","",'P6'!A11)</f>
        <v>63</v>
      </c>
      <c r="C27" s="67">
        <f>IF('P6'!B11="","",'P6'!B11)</f>
        <v>62.46</v>
      </c>
      <c r="D27" s="66" t="str">
        <f>IF('P6'!C11="","",'P6'!C11)</f>
        <v>UK</v>
      </c>
      <c r="E27" s="68">
        <f>IF('P6'!D11="","",'P6'!D11)</f>
        <v>36912</v>
      </c>
      <c r="F27" s="69" t="str">
        <f>IF('P6'!F11="","",'P6'!F11)</f>
        <v>Sofie Prytz Løwer</v>
      </c>
      <c r="G27" s="69" t="str">
        <f>IF('P6'!G11="","",'P6'!G11)</f>
        <v>Larvik AK</v>
      </c>
      <c r="H27" s="70">
        <f>IF('P6'!N11=0,"",'P6'!N11)</f>
        <v>62</v>
      </c>
      <c r="I27" s="70">
        <f>IF('P6'!O11=0,"",'P6'!O11)</f>
        <v>75</v>
      </c>
      <c r="J27" s="70">
        <f>IF('P6'!P11=0,"",'P6'!P11)</f>
        <v>137</v>
      </c>
      <c r="K27" s="71">
        <f>IF('P6'!Q11=0,"",'P6'!Q11)</f>
        <v>180.49641299581882</v>
      </c>
    </row>
    <row r="28" spans="1:11" ht="15.75" x14ac:dyDescent="0.25">
      <c r="A28" s="65"/>
      <c r="B28" s="66">
        <f>IF('P6'!A9="","",'P6'!A9)</f>
        <v>63</v>
      </c>
      <c r="C28" s="67">
        <f>IF('P6'!B9="","",'P6'!B9)</f>
        <v>61.64</v>
      </c>
      <c r="D28" s="66" t="str">
        <f>IF('P6'!C9="","",'P6'!C9)</f>
        <v>SK</v>
      </c>
      <c r="E28" s="68">
        <f>IF('P6'!D9="","",'P6'!D9)</f>
        <v>34293</v>
      </c>
      <c r="F28" s="69" t="str">
        <f>IF('P6'!F9="","",'P6'!F9)</f>
        <v>Marlene Egseth</v>
      </c>
      <c r="G28" s="69" t="str">
        <f>IF('P6'!G9="","",'P6'!G9)</f>
        <v>Trondheim AK</v>
      </c>
      <c r="H28" s="70">
        <f>IF('P6'!N9=0,"",'P6'!N9)</f>
        <v>53</v>
      </c>
      <c r="I28" s="70">
        <f>IF('P6'!O9=0,"",'P6'!O9)</f>
        <v>81</v>
      </c>
      <c r="J28" s="70">
        <f>IF('P6'!P9=0,"",'P6'!P9)</f>
        <v>134</v>
      </c>
      <c r="K28" s="71">
        <f>IF('P6'!Q9=0,"",'P6'!Q9)</f>
        <v>177.98958449840845</v>
      </c>
    </row>
    <row r="29" spans="1:11" ht="15.75" x14ac:dyDescent="0.25">
      <c r="A29" s="65"/>
      <c r="B29" s="66">
        <f>IF('P1'!A10="","",'P1'!A10)</f>
        <v>58</v>
      </c>
      <c r="C29" s="67">
        <f>IF('P1'!B10="","",'P1'!B10)</f>
        <v>56.49</v>
      </c>
      <c r="D29" s="66" t="str">
        <f>IF('P1'!C10="","",'P1'!C10)</f>
        <v>SK</v>
      </c>
      <c r="E29" s="68">
        <f>IF('P1'!D10="","",'P1'!D10)</f>
        <v>32270</v>
      </c>
      <c r="F29" s="69" t="str">
        <f>IF('P1'!F10="","",'P1'!F10)</f>
        <v>Iris Luna Millstein</v>
      </c>
      <c r="G29" s="69" t="str">
        <f>IF('P1'!G10="","",'P1'!G10)</f>
        <v>Tambarskjelvar IL</v>
      </c>
      <c r="H29" s="70">
        <f>IF('P1'!N10=0,"",'P1'!N10)</f>
        <v>54</v>
      </c>
      <c r="I29" s="70">
        <f>IF('P1'!O10=0,"",'P1'!O10)</f>
        <v>72</v>
      </c>
      <c r="J29" s="70">
        <f>IF('P1'!P10=0,"",'P1'!P10)</f>
        <v>126</v>
      </c>
      <c r="K29" s="72">
        <f>IF('P1'!Q10=0,"",'P1'!Q10)</f>
        <v>177.14886803137335</v>
      </c>
    </row>
    <row r="30" spans="1:11" ht="15.75" x14ac:dyDescent="0.25">
      <c r="A30" s="65"/>
      <c r="B30" s="66">
        <f>IF('P1'!A12="","",'P1'!A12)</f>
        <v>63</v>
      </c>
      <c r="C30" s="67">
        <f>IF('P1'!B12="","",'P1'!B12)</f>
        <v>61.12</v>
      </c>
      <c r="D30" s="66" t="str">
        <f>IF('P1'!C12="","",'P1'!C12)</f>
        <v>SK</v>
      </c>
      <c r="E30" s="68">
        <f>IF('P1'!D12="","",'P1'!D12)</f>
        <v>32027</v>
      </c>
      <c r="F30" s="69" t="str">
        <f>IF('P1'!F12="","",'P1'!F12)</f>
        <v>Kaya Kristiansen</v>
      </c>
      <c r="G30" s="69" t="str">
        <f>IF('P1'!G12="","",'P1'!G12)</f>
        <v>Spydeberg Atletene</v>
      </c>
      <c r="H30" s="70">
        <f>IF('P1'!N12=0,"",'P1'!N12)</f>
        <v>57</v>
      </c>
      <c r="I30" s="70">
        <f>IF('P1'!O12=0,"",'P1'!O12)</f>
        <v>75</v>
      </c>
      <c r="J30" s="70">
        <f>IF('P1'!P12=0,"",'P1'!P12)</f>
        <v>132</v>
      </c>
      <c r="K30" s="72">
        <f>IF('P1'!Q12=0,"",'P1'!Q12)</f>
        <v>176.26308976434214</v>
      </c>
    </row>
    <row r="31" spans="1:11" ht="15.75" x14ac:dyDescent="0.25">
      <c r="A31" s="65"/>
      <c r="B31" s="66">
        <f>IF('P8'!A11="","",'P8'!A11)</f>
        <v>69</v>
      </c>
      <c r="C31" s="67">
        <f>IF('P8'!B11="","",'P8'!B11)</f>
        <v>67.31</v>
      </c>
      <c r="D31" s="66" t="str">
        <f>IF('P8'!C11="","",'P8'!C11)</f>
        <v>SK</v>
      </c>
      <c r="E31" s="68">
        <f>IF('P8'!D11="","",'P8'!D11)</f>
        <v>35567</v>
      </c>
      <c r="F31" s="69" t="str">
        <f>IF('P8'!F11="","",'P8'!F11)</f>
        <v>Cecilie Nybru</v>
      </c>
      <c r="G31" s="69" t="str">
        <f>IF('P8'!G11="","",'P8'!G11)</f>
        <v>Tysvær VK</v>
      </c>
      <c r="H31" s="70">
        <f>IF('P8'!N11=0,"",'P8'!N11)</f>
        <v>65</v>
      </c>
      <c r="I31" s="70">
        <f>IF('P8'!O11=0,"",'P8'!O11)</f>
        <v>74</v>
      </c>
      <c r="J31" s="70">
        <f>IF('P8'!P11=0,"",'P8'!P11)</f>
        <v>139</v>
      </c>
      <c r="K31" s="71">
        <f>IF('P8'!Q11=0,"",'P8'!Q11)</f>
        <v>175.26418635362452</v>
      </c>
    </row>
    <row r="32" spans="1:11" ht="15.75" x14ac:dyDescent="0.25">
      <c r="A32" s="65"/>
      <c r="B32" s="66">
        <f>IF('P1'!A15="","",'P1'!A15)</f>
        <v>69</v>
      </c>
      <c r="C32" s="67">
        <f>IF('P1'!B15="","",'P1'!B15)</f>
        <v>68.33</v>
      </c>
      <c r="D32" s="66" t="str">
        <f>IF('P1'!C15="","",'P1'!C15)</f>
        <v>SK</v>
      </c>
      <c r="E32" s="68">
        <f>IF('P1'!D15="","",'P1'!D15)</f>
        <v>35357</v>
      </c>
      <c r="F32" s="69" t="str">
        <f>IF('P1'!F15="","",'P1'!F15)</f>
        <v>Ingvild Skoe</v>
      </c>
      <c r="G32" s="69" t="str">
        <f>IF('P1'!G15="","",'P1'!G15)</f>
        <v>Nidelv IL</v>
      </c>
      <c r="H32" s="70">
        <f>IF('P1'!N15=0,"",'P1'!N15)</f>
        <v>58</v>
      </c>
      <c r="I32" s="70">
        <f>IF('P1'!O15=0,"",'P1'!O15)</f>
        <v>76</v>
      </c>
      <c r="J32" s="70">
        <f>IF('P1'!P15=0,"",'P1'!P15)</f>
        <v>134</v>
      </c>
      <c r="K32" s="72">
        <f>IF('P1'!Q15=0,"",'P1'!Q15)</f>
        <v>167.55121151112866</v>
      </c>
    </row>
    <row r="33" spans="1:11" ht="15.75" x14ac:dyDescent="0.25">
      <c r="A33" s="65"/>
      <c r="B33" s="66">
        <f>IF('P1'!A14="","",'P1'!A14)</f>
        <v>69</v>
      </c>
      <c r="C33" s="67">
        <f>IF('P1'!B14="","",'P1'!B14)</f>
        <v>67</v>
      </c>
      <c r="D33" s="66" t="str">
        <f>IF('P1'!C14="","",'P1'!C14)</f>
        <v>SK</v>
      </c>
      <c r="E33" s="68">
        <f>IF('P1'!D14="","",'P1'!D14)</f>
        <v>33506</v>
      </c>
      <c r="F33" s="69" t="str">
        <f>IF('P1'!F14="","",'P1'!F14)</f>
        <v>Julie Kristin Brotangen</v>
      </c>
      <c r="G33" s="69" t="str">
        <f>IF('P1'!G14="","",'P1'!G14)</f>
        <v>Gjøvik AK</v>
      </c>
      <c r="H33" s="70">
        <f>IF('P1'!N14=0,"",'P1'!N14)</f>
        <v>53</v>
      </c>
      <c r="I33" s="70">
        <f>IF('P1'!O14=0,"",'P1'!O14)</f>
        <v>77</v>
      </c>
      <c r="J33" s="70">
        <f>IF('P1'!P14=0,"",'P1'!P14)</f>
        <v>130</v>
      </c>
      <c r="K33" s="72">
        <f>IF('P1'!Q14=0,"",'P1'!Q14)</f>
        <v>164.34292176524187</v>
      </c>
    </row>
    <row r="34" spans="1:11" ht="15.75" x14ac:dyDescent="0.25">
      <c r="A34" s="65"/>
      <c r="B34" s="66">
        <f>IF('P1'!A11="","",'P1'!A11)</f>
        <v>63</v>
      </c>
      <c r="C34" s="67">
        <f>IF('P1'!B11="","",'P1'!B11)</f>
        <v>61.21</v>
      </c>
      <c r="D34" s="66" t="str">
        <f>IF('P1'!C11="","",'P1'!C11)</f>
        <v>SK</v>
      </c>
      <c r="E34" s="68">
        <f>IF('P1'!D11="","",'P1'!D11)</f>
        <v>35607</v>
      </c>
      <c r="F34" s="69" t="str">
        <f>IF('P1'!F11="","",'P1'!F11)</f>
        <v>Serina Eikemo Kallevik</v>
      </c>
      <c r="G34" s="69" t="str">
        <f>IF('P1'!G11="","",'P1'!G11)</f>
        <v>Tysvær VK</v>
      </c>
      <c r="H34" s="70">
        <f>IF('P1'!N11=0,"",'P1'!N11)</f>
        <v>53</v>
      </c>
      <c r="I34" s="70">
        <f>IF('P1'!O11=0,"",'P1'!O11)</f>
        <v>70</v>
      </c>
      <c r="J34" s="70">
        <f>IF('P1'!P11=0,"",'P1'!P11)</f>
        <v>123</v>
      </c>
      <c r="K34" s="72">
        <f>IF('P1'!Q11=0,"",'P1'!Q11)</f>
        <v>164.09372351906816</v>
      </c>
    </row>
    <row r="35" spans="1:11" ht="15.75" x14ac:dyDescent="0.25">
      <c r="A35" s="65"/>
      <c r="B35" s="66">
        <f>IF('P1'!A9="","",'P1'!A9)</f>
        <v>58</v>
      </c>
      <c r="C35" s="67">
        <f>IF('P1'!B9="","",'P1'!B9)</f>
        <v>55.33</v>
      </c>
      <c r="D35" s="66" t="str">
        <f>IF('P1'!C9="","",'P1'!C9)</f>
        <v>UK</v>
      </c>
      <c r="E35" s="68">
        <f>IF('P1'!D9="","",'P1'!D9)</f>
        <v>37315</v>
      </c>
      <c r="F35" s="69" t="str">
        <f>IF('P1'!F9="","",'P1'!F9)</f>
        <v>Julia Jordanger Loen</v>
      </c>
      <c r="G35" s="69" t="str">
        <f>IF('P1'!G9="","",'P1'!G9)</f>
        <v>Breimsbygda IL</v>
      </c>
      <c r="H35" s="70">
        <f>IF('P1'!N9=0,"",'P1'!N9)</f>
        <v>50</v>
      </c>
      <c r="I35" s="70">
        <f>IF('P1'!O9=0,"",'P1'!O9)</f>
        <v>64</v>
      </c>
      <c r="J35" s="70">
        <f>IF('P1'!P9=0,"",'P1'!P9)</f>
        <v>114</v>
      </c>
      <c r="K35" s="72">
        <f>IF('P1'!Q9=0,"",'P1'!Q9)</f>
        <v>162.58202327692808</v>
      </c>
    </row>
    <row r="36" spans="1:11" ht="15.75" x14ac:dyDescent="0.25">
      <c r="A36" s="65"/>
      <c r="B36" s="66">
        <f>IF('P1'!A16="","",'P1'!A16)</f>
        <v>69</v>
      </c>
      <c r="C36" s="67">
        <f>IF('P1'!B16="","",'P1'!B16)</f>
        <v>66.78</v>
      </c>
      <c r="D36" s="66" t="str">
        <f>IF('P1'!C16="","",'P1'!C16)</f>
        <v>SK</v>
      </c>
      <c r="E36" s="68">
        <f>IF('P1'!D16="","",'P1'!D16)</f>
        <v>33103</v>
      </c>
      <c r="F36" s="69" t="str">
        <f>IF('P1'!F16="","",'P1'!F16)</f>
        <v>Mari Myrer</v>
      </c>
      <c r="G36" s="69" t="str">
        <f>IF('P1'!G16="","",'P1'!G16)</f>
        <v>Gjøvik AK</v>
      </c>
      <c r="H36" s="70" t="str">
        <f>IF('P1'!N16=0,"",'P1'!N16)</f>
        <v/>
      </c>
      <c r="I36" s="70">
        <f>IF('P1'!O16=0,"",'P1'!O16)</f>
        <v>74</v>
      </c>
      <c r="J36" s="70" t="str">
        <f>IF('P1'!P16=0,"",'P1'!P16)</f>
        <v/>
      </c>
      <c r="K36" s="72" t="str">
        <f>IF('P1'!Q16=0,"",'P1'!Q16)</f>
        <v/>
      </c>
    </row>
    <row r="37" spans="1:11" ht="15.75" x14ac:dyDescent="0.25">
      <c r="A37" s="65"/>
      <c r="B37" s="66">
        <f>IF('P5'!A14="","",'P5'!A14)</f>
        <v>58</v>
      </c>
      <c r="C37" s="67">
        <f>IF('P5'!B14="","",'P5'!B14)</f>
        <v>54.93</v>
      </c>
      <c r="D37" s="66" t="str">
        <f>IF('P5'!C14="","",'P5'!C14)</f>
        <v>SK</v>
      </c>
      <c r="E37" s="68">
        <f>IF('P5'!D14="","",'P5'!D14)</f>
        <v>32342</v>
      </c>
      <c r="F37" s="69" t="str">
        <f>IF('P5'!F14="","",'P5'!F14)</f>
        <v>Camilla Carlsen</v>
      </c>
      <c r="G37" s="69" t="str">
        <f>IF('P5'!G14="","",'P5'!G14)</f>
        <v>AK Bjørgvin</v>
      </c>
      <c r="H37" s="70">
        <f>IF('P5'!N14=0,"",'P5'!N14)</f>
        <v>60</v>
      </c>
      <c r="I37" s="70" t="str">
        <f>IF('P5'!O14=0,"",'P5'!O14)</f>
        <v/>
      </c>
      <c r="J37" s="70" t="str">
        <f>IF('P5'!P14=0,"",'P5'!P14)</f>
        <v/>
      </c>
      <c r="K37" s="71" t="str">
        <f>IF('P5'!Q14=0,"",'P5'!Q14)</f>
        <v/>
      </c>
    </row>
    <row r="38" spans="1:11" ht="15.75" x14ac:dyDescent="0.25">
      <c r="A38" s="65"/>
      <c r="B38" s="66">
        <f>IF('P1'!A13="","",'P1'!A13)</f>
        <v>63</v>
      </c>
      <c r="C38" s="67">
        <f>IF('P1'!B13="","",'P1'!B13)</f>
        <v>62.71</v>
      </c>
      <c r="D38" s="66" t="str">
        <f>IF('P1'!C13="","",'P1'!C13)</f>
        <v>SK</v>
      </c>
      <c r="E38" s="68">
        <f>IF('P1'!D13="","",'P1'!D13)</f>
        <v>33356</v>
      </c>
      <c r="F38" s="69" t="str">
        <f>IF('P1'!F13="","",'P1'!F13)</f>
        <v>Hanna Sletvold</v>
      </c>
      <c r="G38" s="69" t="str">
        <f>IF('P1'!G13="","",'P1'!G13)</f>
        <v>Nidelv IL</v>
      </c>
      <c r="H38" s="70" t="str">
        <f>IF('P1'!N13=0,"",'P1'!N13)</f>
        <v/>
      </c>
      <c r="I38" s="70" t="str">
        <f>IF('P1'!O13=0,"",'P1'!O13)</f>
        <v/>
      </c>
      <c r="J38" s="70" t="str">
        <f>IF('P1'!P13=0,"",'P1'!P13)</f>
        <v/>
      </c>
      <c r="K38" s="72" t="str">
        <f>IF('P1'!Q13=0,"",'P1'!Q13)</f>
        <v/>
      </c>
    </row>
    <row r="39" spans="1:11" ht="15.75" x14ac:dyDescent="0.25">
      <c r="A39" s="65"/>
      <c r="B39" s="66">
        <f>IF('P8'!A14="","",'P8'!A14)</f>
        <v>69</v>
      </c>
      <c r="C39" s="67">
        <f>IF('P8'!B14="","",'P8'!B14)</f>
        <v>65.69</v>
      </c>
      <c r="D39" s="66" t="str">
        <f>IF('P8'!C14="","",'P8'!C14)</f>
        <v>SK</v>
      </c>
      <c r="E39" s="68">
        <f>IF('P8'!D14="","",'P8'!D14)</f>
        <v>32946</v>
      </c>
      <c r="F39" s="69" t="str">
        <f>IF('P8'!F14="","",'P8'!F14)</f>
        <v>Mari Rotmo</v>
      </c>
      <c r="G39" s="69" t="str">
        <f>IF('P8'!G14="","",'P8'!G14)</f>
        <v>Trondheim AK</v>
      </c>
      <c r="H39" s="70" t="str">
        <f>IF('P8'!N14=0,"",'P8'!N14)</f>
        <v/>
      </c>
      <c r="I39" s="70" t="str">
        <f>IF('P8'!O14=0,"",'P8'!O14)</f>
        <v/>
      </c>
      <c r="J39" s="70" t="str">
        <f>IF('P8'!P14=0,"",'P8'!P14)</f>
        <v/>
      </c>
      <c r="K39" s="71" t="str">
        <f>IF('P8'!Q14=0,"",'P8'!Q14)</f>
        <v/>
      </c>
    </row>
    <row r="40" spans="1:11" ht="15.75" x14ac:dyDescent="0.25">
      <c r="A40" s="65"/>
      <c r="B40" s="66" t="str">
        <f>IF('P1'!A18="","",'P1'!A18)</f>
        <v/>
      </c>
      <c r="C40" s="67" t="str">
        <f>IF('P1'!B18="","",'P1'!B18)</f>
        <v/>
      </c>
      <c r="D40" s="66" t="str">
        <f>IF('P1'!C18="","",'P1'!C18)</f>
        <v/>
      </c>
      <c r="E40" s="68" t="str">
        <f>IF('P1'!D18="","",'P1'!D18)</f>
        <v/>
      </c>
      <c r="F40" s="69" t="str">
        <f>IF('P1'!F18="","",'P1'!F18)</f>
        <v/>
      </c>
      <c r="G40" s="69" t="str">
        <f>IF('P1'!G18="","",'P1'!G18)</f>
        <v/>
      </c>
      <c r="H40" s="70" t="str">
        <f>IF('P1'!N18=0,"",'P1'!N18)</f>
        <v/>
      </c>
      <c r="I40" s="70" t="str">
        <f>IF('P1'!O18=0,"",'P1'!O18)</f>
        <v/>
      </c>
      <c r="J40" s="70" t="str">
        <f>IF('P1'!P18=0,"",'P1'!P18)</f>
        <v/>
      </c>
      <c r="K40" s="72" t="str">
        <f>IF('P1'!Q18=0,"",'P1'!Q18)</f>
        <v/>
      </c>
    </row>
    <row r="41" spans="1:11" ht="15.75" x14ac:dyDescent="0.25">
      <c r="A41" s="65"/>
      <c r="B41" s="66" t="str">
        <f>IF('P9'!A9="","",'P9'!A9)</f>
        <v/>
      </c>
      <c r="C41" s="67" t="str">
        <f>IF('P9'!B9="","",'P9'!B9)</f>
        <v/>
      </c>
      <c r="D41" s="66" t="str">
        <f>IF('P9'!C9="","",'P9'!C9)</f>
        <v/>
      </c>
      <c r="E41" s="68" t="str">
        <f>IF('P9'!D9="","",'P9'!D9)</f>
        <v/>
      </c>
      <c r="F41" s="69" t="str">
        <f>IF('P9'!F9="","",'P9'!F9)</f>
        <v/>
      </c>
      <c r="G41" s="69" t="str">
        <f>IF('P9'!G9="","",'P9'!G9)</f>
        <v/>
      </c>
      <c r="H41" s="70" t="str">
        <f>IF('P9'!N9=0,"",'P9'!N9)</f>
        <v/>
      </c>
      <c r="I41" s="70" t="str">
        <f>IF('P9'!O9=0,"",'P9'!O9)</f>
        <v/>
      </c>
      <c r="J41" s="70" t="str">
        <f>IF('P9'!P9=0,"",'P9'!P9)</f>
        <v/>
      </c>
      <c r="K41" s="71" t="str">
        <f>IF('P9'!Q9=0,"",'P9'!Q9)</f>
        <v/>
      </c>
    </row>
    <row r="42" spans="1:11" ht="15.75" x14ac:dyDescent="0.25">
      <c r="A42" s="65"/>
      <c r="B42" s="66" t="str">
        <f>IF('P9'!A10="","",'P9'!A10)</f>
        <v/>
      </c>
      <c r="C42" s="67" t="str">
        <f>IF('P9'!B10="","",'P9'!B10)</f>
        <v/>
      </c>
      <c r="D42" s="66" t="str">
        <f>IF('P9'!C10="","",'P9'!C10)</f>
        <v/>
      </c>
      <c r="E42" s="68" t="str">
        <f>IF('P9'!D10="","",'P9'!D10)</f>
        <v/>
      </c>
      <c r="F42" s="69" t="str">
        <f>IF('P9'!F10="","",'P9'!F10)</f>
        <v/>
      </c>
      <c r="G42" s="69" t="str">
        <f>IF('P9'!G10="","",'P9'!G10)</f>
        <v/>
      </c>
      <c r="H42" s="70" t="str">
        <f>IF('P9'!N10=0,"",'P9'!N10)</f>
        <v/>
      </c>
      <c r="I42" s="70" t="str">
        <f>IF('P9'!O10=0,"",'P9'!O10)</f>
        <v/>
      </c>
      <c r="J42" s="70" t="str">
        <f>IF('P9'!P10=0,"",'P9'!P10)</f>
        <v/>
      </c>
      <c r="K42" s="71" t="str">
        <f>IF('P9'!Q10=0,"",'P9'!Q10)</f>
        <v/>
      </c>
    </row>
    <row r="43" spans="1:11" ht="15.75" x14ac:dyDescent="0.25">
      <c r="A43" s="65"/>
      <c r="B43" s="66" t="str">
        <f>IF('P9'!A11="","",'P9'!A11)</f>
        <v/>
      </c>
      <c r="C43" s="67" t="str">
        <f>IF('P9'!B11="","",'P9'!B11)</f>
        <v/>
      </c>
      <c r="D43" s="66" t="str">
        <f>IF('P9'!C11="","",'P9'!C11)</f>
        <v/>
      </c>
      <c r="E43" s="68" t="str">
        <f>IF('P9'!D11="","",'P9'!D11)</f>
        <v/>
      </c>
      <c r="F43" s="69" t="str">
        <f>IF('P9'!F11="","",'P9'!F11)</f>
        <v/>
      </c>
      <c r="G43" s="69" t="str">
        <f>IF('P9'!G11="","",'P9'!G11)</f>
        <v/>
      </c>
      <c r="H43" s="70" t="str">
        <f>IF('P9'!N11=0,"",'P9'!N11)</f>
        <v/>
      </c>
      <c r="I43" s="70" t="str">
        <f>IF('P9'!O11=0,"",'P9'!O11)</f>
        <v/>
      </c>
      <c r="J43" s="70" t="str">
        <f>IF('P9'!P11=0,"",'P9'!P11)</f>
        <v/>
      </c>
      <c r="K43" s="71" t="str">
        <f>IF('P9'!Q11=0,"",'P9'!Q11)</f>
        <v/>
      </c>
    </row>
    <row r="44" spans="1:11" ht="15.75" x14ac:dyDescent="0.25">
      <c r="A44" s="65"/>
      <c r="B44" s="66" t="str">
        <f>IF('P9'!A12="","",'P9'!A12)</f>
        <v/>
      </c>
      <c r="C44" s="67" t="str">
        <f>IF('P9'!B12="","",'P9'!B12)</f>
        <v/>
      </c>
      <c r="D44" s="66" t="str">
        <f>IF('P9'!C12="","",'P9'!C12)</f>
        <v/>
      </c>
      <c r="E44" s="68" t="str">
        <f>IF('P9'!D12="","",'P9'!D12)</f>
        <v/>
      </c>
      <c r="F44" s="69" t="str">
        <f>IF('P9'!F12="","",'P9'!F12)</f>
        <v/>
      </c>
      <c r="G44" s="69" t="str">
        <f>IF('P9'!G12="","",'P9'!G12)</f>
        <v/>
      </c>
      <c r="H44" s="70" t="str">
        <f>IF('P9'!N12=0,"",'P9'!N12)</f>
        <v/>
      </c>
      <c r="I44" s="70" t="str">
        <f>IF('P9'!O12=0,"",'P9'!O12)</f>
        <v/>
      </c>
      <c r="J44" s="70" t="str">
        <f>IF('P9'!P12=0,"",'P9'!P12)</f>
        <v/>
      </c>
      <c r="K44" s="71" t="str">
        <f>IF('P9'!Q12=0,"",'P9'!Q12)</f>
        <v/>
      </c>
    </row>
    <row r="45" spans="1:11" ht="15.75" x14ac:dyDescent="0.25">
      <c r="A45" s="65"/>
      <c r="B45" s="66" t="str">
        <f>IF('P9'!A13="","",'P9'!A13)</f>
        <v/>
      </c>
      <c r="C45" s="67" t="str">
        <f>IF('P9'!B13="","",'P9'!B13)</f>
        <v/>
      </c>
      <c r="D45" s="66" t="str">
        <f>IF('P9'!C13="","",'P9'!C13)</f>
        <v/>
      </c>
      <c r="E45" s="68" t="str">
        <f>IF('P9'!D13="","",'P9'!D13)</f>
        <v/>
      </c>
      <c r="F45" s="69" t="str">
        <f>IF('P9'!F13="","",'P9'!F13)</f>
        <v/>
      </c>
      <c r="G45" s="69" t="str">
        <f>IF('P9'!G13="","",'P9'!G13)</f>
        <v/>
      </c>
      <c r="H45" s="70" t="str">
        <f>IF('P9'!N13=0,"",'P9'!N13)</f>
        <v/>
      </c>
      <c r="I45" s="70" t="str">
        <f>IF('P9'!O13=0,"",'P9'!O13)</f>
        <v/>
      </c>
      <c r="J45" s="70" t="str">
        <f>IF('P9'!P13=0,"",'P9'!P13)</f>
        <v/>
      </c>
      <c r="K45" s="71" t="str">
        <f>IF('P9'!Q13=0,"",'P9'!Q13)</f>
        <v/>
      </c>
    </row>
    <row r="46" spans="1:11" ht="15.75" x14ac:dyDescent="0.25">
      <c r="A46" s="65"/>
      <c r="B46" s="66" t="str">
        <f>IF('P9'!A14="","",'P9'!A14)</f>
        <v/>
      </c>
      <c r="C46" s="67" t="str">
        <f>IF('P9'!B14="","",'P9'!B14)</f>
        <v/>
      </c>
      <c r="D46" s="66" t="str">
        <f>IF('P9'!C14="","",'P9'!C14)</f>
        <v/>
      </c>
      <c r="E46" s="68" t="str">
        <f>IF('P9'!D14="","",'P9'!D14)</f>
        <v/>
      </c>
      <c r="F46" s="69" t="str">
        <f>IF('P9'!F14="","",'P9'!F14)</f>
        <v/>
      </c>
      <c r="G46" s="69" t="str">
        <f>IF('P9'!G14="","",'P9'!G14)</f>
        <v/>
      </c>
      <c r="H46" s="70" t="str">
        <f>IF('P9'!N14=0,"",'P9'!N14)</f>
        <v/>
      </c>
      <c r="I46" s="70" t="str">
        <f>IF('P9'!O14=0,"",'P9'!O14)</f>
        <v/>
      </c>
      <c r="J46" s="70" t="str">
        <f>IF('P9'!P14=0,"",'P9'!P14)</f>
        <v/>
      </c>
      <c r="K46" s="71" t="str">
        <f>IF('P9'!Q14=0,"",'P9'!Q14)</f>
        <v/>
      </c>
    </row>
    <row r="47" spans="1:11" ht="15.75" x14ac:dyDescent="0.25">
      <c r="A47" s="65"/>
      <c r="B47" s="66" t="str">
        <f>IF('P9'!A15="","",'P9'!A15)</f>
        <v/>
      </c>
      <c r="C47" s="67" t="str">
        <f>IF('P9'!B15="","",'P9'!B15)</f>
        <v/>
      </c>
      <c r="D47" s="66" t="str">
        <f>IF('P9'!C15="","",'P9'!C15)</f>
        <v/>
      </c>
      <c r="E47" s="68" t="str">
        <f>IF('P9'!D15="","",'P9'!D15)</f>
        <v/>
      </c>
      <c r="F47" s="69" t="str">
        <f>IF('P9'!F15="","",'P9'!F15)</f>
        <v/>
      </c>
      <c r="G47" s="69" t="str">
        <f>IF('P9'!G15="","",'P9'!G15)</f>
        <v/>
      </c>
      <c r="H47" s="70" t="str">
        <f>IF('P9'!N15=0,"",'P9'!N15)</f>
        <v/>
      </c>
      <c r="I47" s="70" t="str">
        <f>IF('P9'!O15=0,"",'P9'!O15)</f>
        <v/>
      </c>
      <c r="J47" s="70" t="str">
        <f>IF('P9'!P15=0,"",'P9'!P15)</f>
        <v/>
      </c>
      <c r="K47" s="71" t="str">
        <f>IF('P9'!Q15=0,"",'P9'!Q15)</f>
        <v/>
      </c>
    </row>
    <row r="48" spans="1:11" ht="15.75" x14ac:dyDescent="0.25">
      <c r="A48" s="65"/>
      <c r="B48" s="66" t="str">
        <f>IF('P9'!A16="","",'P9'!A16)</f>
        <v/>
      </c>
      <c r="C48" s="67" t="str">
        <f>IF('P9'!B16="","",'P9'!B16)</f>
        <v/>
      </c>
      <c r="D48" s="66" t="str">
        <f>IF('P9'!C16="","",'P9'!C16)</f>
        <v/>
      </c>
      <c r="E48" s="68" t="str">
        <f>IF('P9'!D16="","",'P9'!D16)</f>
        <v/>
      </c>
      <c r="F48" s="69" t="str">
        <f>IF('P9'!F16="","",'P9'!F16)</f>
        <v/>
      </c>
      <c r="G48" s="69" t="str">
        <f>IF('P9'!G16="","",'P9'!G16)</f>
        <v/>
      </c>
      <c r="H48" s="70" t="str">
        <f>IF('P9'!N16=0,"",'P9'!N16)</f>
        <v/>
      </c>
      <c r="I48" s="70" t="str">
        <f>IF('P9'!O16=0,"",'P9'!O16)</f>
        <v/>
      </c>
      <c r="J48" s="70" t="str">
        <f>IF('P9'!P16=0,"",'P9'!P16)</f>
        <v/>
      </c>
      <c r="K48" s="71" t="str">
        <f>IF('P9'!Q16=0,"",'P9'!Q16)</f>
        <v/>
      </c>
    </row>
    <row r="49" spans="1:11" ht="15.75" x14ac:dyDescent="0.25">
      <c r="A49" s="65"/>
      <c r="B49" s="66" t="str">
        <f>IF('P9'!A17="","",'P9'!A17)</f>
        <v/>
      </c>
      <c r="C49" s="67" t="str">
        <f>IF('P9'!B17="","",'P9'!B17)</f>
        <v/>
      </c>
      <c r="D49" s="66" t="str">
        <f>IF('P9'!C17="","",'P9'!C17)</f>
        <v/>
      </c>
      <c r="E49" s="68" t="str">
        <f>IF('P9'!D17="","",'P9'!D17)</f>
        <v/>
      </c>
      <c r="F49" s="69" t="str">
        <f>IF('P9'!F17="","",'P9'!F17)</f>
        <v/>
      </c>
      <c r="G49" s="69" t="str">
        <f>IF('P9'!G17="","",'P9'!G17)</f>
        <v/>
      </c>
      <c r="H49" s="70" t="str">
        <f>IF('P9'!N17=0,"",'P9'!N17)</f>
        <v/>
      </c>
      <c r="I49" s="70" t="str">
        <f>IF('P9'!O17=0,"",'P9'!O17)</f>
        <v/>
      </c>
      <c r="J49" s="70" t="str">
        <f>IF('P9'!P17=0,"",'P9'!P17)</f>
        <v/>
      </c>
      <c r="K49" s="71" t="str">
        <f>IF('P9'!Q17=0,"",'P9'!Q17)</f>
        <v/>
      </c>
    </row>
    <row r="50" spans="1:11" ht="15.75" x14ac:dyDescent="0.25">
      <c r="A50" s="65"/>
      <c r="B50" s="66" t="str">
        <f>IF('P9'!A18="","",'P9'!A18)</f>
        <v/>
      </c>
      <c r="C50" s="67" t="str">
        <f>IF('P9'!B18="","",'P9'!B18)</f>
        <v/>
      </c>
      <c r="D50" s="66" t="str">
        <f>IF('P9'!C18="","",'P9'!C18)</f>
        <v/>
      </c>
      <c r="E50" s="68" t="str">
        <f>IF('P9'!D18="","",'P9'!D18)</f>
        <v/>
      </c>
      <c r="F50" s="69" t="str">
        <f>IF('P9'!F18="","",'P9'!F18)</f>
        <v/>
      </c>
      <c r="G50" s="69" t="str">
        <f>IF('P9'!G18="","",'P9'!G18)</f>
        <v/>
      </c>
      <c r="H50" s="70" t="str">
        <f>IF('P9'!N18=0,"",'P9'!N18)</f>
        <v/>
      </c>
      <c r="I50" s="70" t="str">
        <f>IF('P9'!O18=0,"",'P9'!O18)</f>
        <v/>
      </c>
      <c r="J50" s="70" t="str">
        <f>IF('P9'!P18=0,"",'P9'!P18)</f>
        <v/>
      </c>
      <c r="K50" s="71" t="str">
        <f>IF('P9'!Q18=0,"",'P9'!Q18)</f>
        <v/>
      </c>
    </row>
    <row r="51" spans="1:11" ht="15.75" x14ac:dyDescent="0.25">
      <c r="A51" s="65"/>
      <c r="B51" s="66" t="str">
        <f>IF('P3'!A23="","",'P3'!A23)</f>
        <v/>
      </c>
      <c r="C51" s="67" t="str">
        <f>IF('P3'!B23="","",'P3'!B23)</f>
        <v/>
      </c>
      <c r="D51" s="66" t="str">
        <f>IF('P3'!C23="","",'P3'!C23)</f>
        <v/>
      </c>
      <c r="E51" s="68" t="str">
        <f>IF('P3'!D23="","",'P3'!D23)</f>
        <v/>
      </c>
      <c r="F51" s="69" t="str">
        <f>IF('P3'!F23="","",'P3'!F23)</f>
        <v/>
      </c>
      <c r="G51" s="69" t="str">
        <f>IF('P3'!G23="","",'P3'!G23)</f>
        <v/>
      </c>
      <c r="H51" s="70" t="str">
        <f>IF('P3'!N23=0,"",'P3'!N23)</f>
        <v/>
      </c>
      <c r="I51" s="70" t="str">
        <f>IF('P3'!O23=0,"",'P3'!O23)</f>
        <v/>
      </c>
      <c r="J51" s="70" t="str">
        <f>IF('P3'!P23=0,"",'P3'!P23)</f>
        <v/>
      </c>
      <c r="K51" s="71" t="str">
        <f>IF('P3'!Q23=0,"",'P3'!Q23)</f>
        <v/>
      </c>
    </row>
    <row r="52" spans="1:11" ht="15.75" x14ac:dyDescent="0.25">
      <c r="A52" s="65"/>
      <c r="B52" s="66" t="str">
        <f>IF('P3'!A24="","",'P3'!A24)</f>
        <v/>
      </c>
      <c r="C52" s="67" t="str">
        <f>IF('P3'!B24="","",'P3'!B24)</f>
        <v/>
      </c>
      <c r="D52" s="66" t="str">
        <f>IF('P3'!C24="","",'P3'!C24)</f>
        <v/>
      </c>
      <c r="E52" s="68" t="str">
        <f>IF('P3'!D24="","",'P3'!D24)</f>
        <v/>
      </c>
      <c r="F52" s="69" t="str">
        <f>IF('P3'!F24="","",'P3'!F24)</f>
        <v/>
      </c>
      <c r="G52" s="69" t="str">
        <f>IF('P3'!G24="","",'P3'!G24)</f>
        <v/>
      </c>
      <c r="H52" s="70" t="str">
        <f>IF('P3'!N24=0,"",'P3'!N24)</f>
        <v/>
      </c>
      <c r="I52" s="70" t="str">
        <f>IF('P3'!O24=0,"",'P3'!O24)</f>
        <v/>
      </c>
      <c r="J52" s="70" t="str">
        <f>IF('P3'!P24=0,"",'P3'!P24)</f>
        <v/>
      </c>
      <c r="K52" s="71" t="str">
        <f>IF('P3'!Q24=0,"",'P3'!Q24)</f>
        <v/>
      </c>
    </row>
    <row r="53" spans="1:11" ht="15.75" x14ac:dyDescent="0.25">
      <c r="A53" s="65"/>
      <c r="B53" s="66" t="str">
        <f>IF('P6'!A16="","",'P6'!A16)</f>
        <v/>
      </c>
      <c r="C53" s="67" t="str">
        <f>IF('P6'!B16="","",'P6'!B16)</f>
        <v/>
      </c>
      <c r="D53" s="66" t="str">
        <f>IF('P6'!C16="","",'P6'!C16)</f>
        <v/>
      </c>
      <c r="E53" s="68" t="str">
        <f>IF('P6'!D16="","",'P6'!D16)</f>
        <v/>
      </c>
      <c r="F53" s="69" t="str">
        <f>IF('P6'!F16="","",'P6'!F16)</f>
        <v/>
      </c>
      <c r="G53" s="69" t="str">
        <f>IF('P6'!G16="","",'P6'!G16)</f>
        <v/>
      </c>
      <c r="H53" s="70" t="str">
        <f>IF('P6'!N16=0,"",'P6'!N16)</f>
        <v/>
      </c>
      <c r="I53" s="70" t="str">
        <f>IF('P6'!O16=0,"",'P6'!O16)</f>
        <v/>
      </c>
      <c r="J53" s="70" t="str">
        <f>IF('P6'!P16=0,"",'P6'!P16)</f>
        <v/>
      </c>
      <c r="K53" s="71" t="str">
        <f>IF('P6'!Q16=0,"",'P6'!Q16)</f>
        <v/>
      </c>
    </row>
    <row r="54" spans="1:11" ht="15.75" x14ac:dyDescent="0.25">
      <c r="A54" s="65"/>
      <c r="B54" s="66"/>
      <c r="C54" s="67"/>
      <c r="D54" s="66"/>
      <c r="E54" s="68"/>
      <c r="F54" s="69"/>
      <c r="G54" s="69"/>
      <c r="H54" s="70"/>
      <c r="I54" s="70"/>
      <c r="J54" s="70"/>
      <c r="K54" s="71"/>
    </row>
    <row r="55" spans="1:11" x14ac:dyDescent="0.2">
      <c r="A55" s="47"/>
    </row>
    <row r="56" spans="1:11" s="59" customFormat="1" ht="27" x14ac:dyDescent="0.35">
      <c r="A56" s="147" t="s">
        <v>183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1:11" x14ac:dyDescent="0.2">
      <c r="A57" s="47"/>
    </row>
    <row r="58" spans="1:11" ht="15.75" x14ac:dyDescent="0.25">
      <c r="A58" s="65"/>
      <c r="B58" s="66" t="str">
        <f>IF('P10'!A18="","",'P10'!A18)</f>
        <v/>
      </c>
      <c r="C58" s="67" t="str">
        <f>IF('P10'!B18="","",'P10'!B18)</f>
        <v/>
      </c>
      <c r="D58" s="66" t="str">
        <f>IF('P10'!C18="","",'P10'!C18)</f>
        <v/>
      </c>
      <c r="E58" s="68" t="str">
        <f>IF('P10'!D18="","",'P10'!D18)</f>
        <v/>
      </c>
      <c r="F58" s="69" t="str">
        <f>IF('P10'!F18="","",'P10'!F18)</f>
        <v/>
      </c>
      <c r="G58" s="69" t="str">
        <f>IF('P10'!G18="","",'P10'!G18)</f>
        <v/>
      </c>
      <c r="H58" s="70" t="str">
        <f>IF('P10'!N18=0,"",'P10'!N18)</f>
        <v/>
      </c>
      <c r="I58" s="70" t="str">
        <f>IF('P10'!O18=0,"",'P10'!O18)</f>
        <v/>
      </c>
      <c r="J58" s="70" t="str">
        <f>IF('P10'!P18=0,"",'P10'!P18)</f>
        <v/>
      </c>
      <c r="K58" s="71" t="str">
        <f>IF('P10'!Q18=0,"",'P10'!Q18)</f>
        <v/>
      </c>
    </row>
    <row r="59" spans="1:11" ht="15.75" x14ac:dyDescent="0.25">
      <c r="A59" s="65"/>
      <c r="B59" s="66">
        <f>IF('P7'!A17="","",'P7'!A17)</f>
        <v>85</v>
      </c>
      <c r="C59" s="67">
        <f>IF('P7'!B17="","",'P7'!B17)</f>
        <v>84.36</v>
      </c>
      <c r="D59" s="66" t="str">
        <f>IF('P7'!C17="","",'P7'!C17)</f>
        <v>SM</v>
      </c>
      <c r="E59" s="68">
        <f>IF('P7'!D17="","",'P7'!D17)</f>
        <v>34704</v>
      </c>
      <c r="F59" s="69" t="str">
        <f>IF('P7'!F17="","",'P7'!F17)</f>
        <v>Roger B. Myrholt</v>
      </c>
      <c r="G59" s="69" t="str">
        <f>IF('P7'!G17="","",'P7'!G17)</f>
        <v>Tønsberg-Kam.</v>
      </c>
      <c r="H59" s="70">
        <f>IF('P7'!N17=0,"",'P7'!N17)</f>
        <v>137</v>
      </c>
      <c r="I59" s="70">
        <f>IF('P7'!O17=0,"",'P7'!O17)</f>
        <v>175</v>
      </c>
      <c r="J59" s="70">
        <f>IF('P7'!P17=0,"",'P7'!P17)</f>
        <v>312</v>
      </c>
      <c r="K59" s="71">
        <f>IF('P7'!Q17=0,"",'P7'!Q17)</f>
        <v>371.76712769445203</v>
      </c>
    </row>
    <row r="60" spans="1:11" ht="15.75" x14ac:dyDescent="0.25">
      <c r="A60" s="65"/>
      <c r="B60" s="66">
        <f>IF('P7'!A16="","",'P7'!A16)</f>
        <v>85</v>
      </c>
      <c r="C60" s="67">
        <f>IF('P7'!B16="","",'P7'!B16)</f>
        <v>85</v>
      </c>
      <c r="D60" s="66" t="str">
        <f>IF('P7'!C16="","",'P7'!C16)</f>
        <v>SM</v>
      </c>
      <c r="E60" s="68">
        <f>IF('P7'!D16="","",'P7'!D16)</f>
        <v>34899</v>
      </c>
      <c r="F60" s="69" t="str">
        <f>IF('P7'!F16="","",'P7'!F16)</f>
        <v>Mats Olsen</v>
      </c>
      <c r="G60" s="69" t="str">
        <f>IF('P7'!G16="","",'P7'!G16)</f>
        <v>Tønsberg-Kam.</v>
      </c>
      <c r="H60" s="70">
        <f>IF('P7'!N16=0,"",'P7'!N16)</f>
        <v>120</v>
      </c>
      <c r="I60" s="70">
        <f>IF('P7'!O16=0,"",'P7'!O16)</f>
        <v>157</v>
      </c>
      <c r="J60" s="70">
        <f>IF('P7'!P16=0,"",'P7'!P16)</f>
        <v>277</v>
      </c>
      <c r="K60" s="71">
        <f>IF('P7'!Q16=0,"",'P7'!Q16)</f>
        <v>328.87717051980593</v>
      </c>
    </row>
    <row r="61" spans="1:11" ht="15.75" x14ac:dyDescent="0.25">
      <c r="A61" s="65"/>
      <c r="B61" s="66">
        <f>IF('P4'!A15="","",'P4'!A15)</f>
        <v>77</v>
      </c>
      <c r="C61" s="67">
        <f>IF('P4'!B15="","",'P4'!B15)</f>
        <v>73.760000000000005</v>
      </c>
      <c r="D61" s="66" t="str">
        <f>IF('P4'!C15="","",'P4'!C15)</f>
        <v>SM</v>
      </c>
      <c r="E61" s="68">
        <f>IF('P4'!D15="","",'P4'!D15)</f>
        <v>34609</v>
      </c>
      <c r="F61" s="69" t="str">
        <f>IF('P4'!F15="","",'P4'!F15)</f>
        <v>Jantsen Øverås</v>
      </c>
      <c r="G61" s="69" t="str">
        <f>IF('P4'!G15="","",'P4'!G15)</f>
        <v>Tambarskjelvar IL</v>
      </c>
      <c r="H61" s="70">
        <f>IF('P4'!N15=0,"",'P4'!N15)</f>
        <v>117</v>
      </c>
      <c r="I61" s="70">
        <f>IF('P4'!O15=0,"",'P4'!O15)</f>
        <v>140</v>
      </c>
      <c r="J61" s="70">
        <f>IF('P4'!P15=0,"",'P4'!P15)</f>
        <v>257</v>
      </c>
      <c r="K61" s="71">
        <f>IF('P4'!Q15=0,"",'P4'!Q15)</f>
        <v>328.48038398373319</v>
      </c>
    </row>
    <row r="62" spans="1:11" ht="15.75" x14ac:dyDescent="0.25">
      <c r="A62" s="65"/>
      <c r="B62" s="66">
        <f>IF('P7'!A15="","",'P7'!A15)</f>
        <v>85</v>
      </c>
      <c r="C62" s="67">
        <f>IF('P7'!B15="","",'P7'!B15)</f>
        <v>84.95</v>
      </c>
      <c r="D62" s="66" t="str">
        <f>IF('P7'!C15="","",'P7'!C15)</f>
        <v>SM</v>
      </c>
      <c r="E62" s="68">
        <f>IF('P7'!D15="","",'P7'!D15)</f>
        <v>31696</v>
      </c>
      <c r="F62" s="69" t="str">
        <f>IF('P7'!F15="","",'P7'!F15)</f>
        <v>Yngve Apneseth</v>
      </c>
      <c r="G62" s="69" t="str">
        <f>IF('P7'!G15="","",'P7'!G15)</f>
        <v>Tambarskjelvar IL</v>
      </c>
      <c r="H62" s="70">
        <f>IF('P7'!N15=0,"",'P7'!N15)</f>
        <v>120</v>
      </c>
      <c r="I62" s="70">
        <f>IF('P7'!O15=0,"",'P7'!O15)</f>
        <v>156</v>
      </c>
      <c r="J62" s="70">
        <f>IF('P7'!P15=0,"",'P7'!P15)</f>
        <v>276</v>
      </c>
      <c r="K62" s="71">
        <f>IF('P7'!Q15=0,"",'P7'!Q15)</f>
        <v>327.78124430039367</v>
      </c>
    </row>
    <row r="63" spans="1:11" ht="15.75" x14ac:dyDescent="0.25">
      <c r="A63" s="65"/>
      <c r="B63" s="66">
        <f>IF('P4'!A14="","",'P4'!A14)</f>
        <v>77</v>
      </c>
      <c r="C63" s="67">
        <f>IF('P4'!B14="","",'P4'!B14)</f>
        <v>75.260000000000005</v>
      </c>
      <c r="D63" s="66" t="str">
        <f>IF('P4'!C14="","",'P4'!C14)</f>
        <v>SM</v>
      </c>
      <c r="E63" s="68">
        <f>IF('P4'!D14="","",'P4'!D14)</f>
        <v>34825</v>
      </c>
      <c r="F63" s="69" t="str">
        <f>IF('P4'!F14="","",'P4'!F14)</f>
        <v>Johan Fredrik Murberg</v>
      </c>
      <c r="G63" s="69" t="str">
        <f>IF('P4'!G14="","",'P4'!G14)</f>
        <v>Larvik AK</v>
      </c>
      <c r="H63" s="70">
        <f>IF('P4'!N14=0,"",'P4'!N14)</f>
        <v>115</v>
      </c>
      <c r="I63" s="70">
        <f>IF('P4'!O14=0,"",'P4'!O14)</f>
        <v>132</v>
      </c>
      <c r="J63" s="70">
        <f>IF('P4'!P14=0,"",'P4'!P14)</f>
        <v>247</v>
      </c>
      <c r="K63" s="71">
        <f>IF('P4'!Q14=0,"",'P4'!Q14)</f>
        <v>312.16232038169346</v>
      </c>
    </row>
    <row r="64" spans="1:11" ht="15.75" x14ac:dyDescent="0.25">
      <c r="A64" s="65"/>
      <c r="B64" s="66">
        <f>IF('P7'!A12="","",'P7'!A12)</f>
        <v>85</v>
      </c>
      <c r="C64" s="67">
        <f>IF('P7'!B12="","",'P7'!B12)</f>
        <v>80.75</v>
      </c>
      <c r="D64" s="66" t="str">
        <f>IF('P7'!C12="","",'P7'!C12)</f>
        <v>SM</v>
      </c>
      <c r="E64" s="68">
        <f>IF('P7'!D12="","",'P7'!D12)</f>
        <v>36065</v>
      </c>
      <c r="F64" s="69" t="str">
        <f>IF('P7'!F12="","",'P7'!F12)</f>
        <v>Mathias Hove Johansen</v>
      </c>
      <c r="G64" s="69" t="str">
        <f>IF('P7'!G12="","",'P7'!G12)</f>
        <v>Stavanger VK</v>
      </c>
      <c r="H64" s="70">
        <f>IF('P7'!N12=0,"",'P7'!N12)</f>
        <v>106</v>
      </c>
      <c r="I64" s="70">
        <f>IF('P7'!O12=0,"",'P7'!O12)</f>
        <v>141</v>
      </c>
      <c r="J64" s="70">
        <f>IF('P7'!P12=0,"",'P7'!P12)</f>
        <v>247</v>
      </c>
      <c r="K64" s="71">
        <f>IF('P7'!Q12=0,"",'P7'!Q12)</f>
        <v>300.727304034795</v>
      </c>
    </row>
    <row r="65" spans="1:11" ht="15.75" x14ac:dyDescent="0.25">
      <c r="A65" s="65"/>
      <c r="B65" s="66">
        <f>IF('P2'!A10="","",'P2'!A10)</f>
        <v>69</v>
      </c>
      <c r="C65" s="67">
        <f>IF('P2'!B10="","",'P2'!B10)</f>
        <v>68.83</v>
      </c>
      <c r="D65" s="66" t="str">
        <f>IF('P2'!C10="","",'P2'!C10)</f>
        <v>SM</v>
      </c>
      <c r="E65" s="68">
        <f>IF('P2'!D10="","",'P2'!D10)</f>
        <v>33342</v>
      </c>
      <c r="F65" s="69" t="str">
        <f>IF('P2'!F10="","",'P2'!F10)</f>
        <v>Daniel Roness</v>
      </c>
      <c r="G65" s="69" t="str">
        <f>IF('P2'!G10="","",'P2'!G10)</f>
        <v>Spydeberg Atletene</v>
      </c>
      <c r="H65" s="70">
        <f>IF('P2'!N10=0,"",'P2'!N10)</f>
        <v>100</v>
      </c>
      <c r="I65" s="70">
        <f>IF('P2'!O10=0,"",'P2'!O10)</f>
        <v>125</v>
      </c>
      <c r="J65" s="70">
        <f>IF('P2'!P10=0,"",'P2'!P10)</f>
        <v>225</v>
      </c>
      <c r="K65" s="71">
        <f>IF('P2'!Q10=0,"",'P2'!Q10)</f>
        <v>299.53481831118961</v>
      </c>
    </row>
    <row r="66" spans="1:11" ht="15.75" x14ac:dyDescent="0.25">
      <c r="A66" s="65"/>
      <c r="B66" s="66">
        <f>IF('P7'!A13="","",'P7'!A13)</f>
        <v>85</v>
      </c>
      <c r="C66" s="67">
        <f>IF('P7'!B13="","",'P7'!B13)</f>
        <v>84.27</v>
      </c>
      <c r="D66" s="66" t="str">
        <f>IF('P7'!C13="","",'P7'!C13)</f>
        <v>SM</v>
      </c>
      <c r="E66" s="68">
        <f>IF('P7'!D13="","",'P7'!D13)</f>
        <v>34330</v>
      </c>
      <c r="F66" s="69" t="str">
        <f>IF('P7'!F13="","",'P7'!F13)</f>
        <v>Roy Sømme Ommedal</v>
      </c>
      <c r="G66" s="69" t="str">
        <f>IF('P7'!G13="","",'P7'!G13)</f>
        <v>Vigrestad IK</v>
      </c>
      <c r="H66" s="70">
        <f>IF('P7'!N13=0,"",'P7'!N13)</f>
        <v>110</v>
      </c>
      <c r="I66" s="70">
        <f>IF('P7'!O13=0,"",'P7'!O13)</f>
        <v>140</v>
      </c>
      <c r="J66" s="70">
        <f>IF('P7'!P13=0,"",'P7'!P13)</f>
        <v>250</v>
      </c>
      <c r="K66" s="71">
        <f>IF('P7'!Q13=0,"",'P7'!Q13)</f>
        <v>298.04262093228772</v>
      </c>
    </row>
    <row r="67" spans="1:11" ht="15.75" x14ac:dyDescent="0.25">
      <c r="A67" s="65"/>
      <c r="B67" s="66">
        <f>IF('P4'!A10="","",'P4'!A10)</f>
        <v>62</v>
      </c>
      <c r="C67" s="67">
        <f>IF('P4'!B10="","",'P4'!B10)</f>
        <v>61.15</v>
      </c>
      <c r="D67" s="66" t="str">
        <f>IF('P4'!C10="","",'P4'!C10)</f>
        <v>JM</v>
      </c>
      <c r="E67" s="68">
        <f>IF('P4'!D10="","",'P4'!D10)</f>
        <v>36879</v>
      </c>
      <c r="F67" s="69" t="str">
        <f>IF('P4'!F10="","",'P4'!F10)</f>
        <v>Marcus Bratli</v>
      </c>
      <c r="G67" s="69" t="str">
        <f>IF('P4'!G10="","",'P4'!G10)</f>
        <v>AK Bjørgvin</v>
      </c>
      <c r="H67" s="70">
        <f>IF('P4'!N10=0,"",'P4'!N10)</f>
        <v>90</v>
      </c>
      <c r="I67" s="70">
        <f>IF('P4'!O10=0,"",'P4'!O10)</f>
        <v>116</v>
      </c>
      <c r="J67" s="70">
        <f>IF('P4'!P10=0,"",'P4'!P10)</f>
        <v>206</v>
      </c>
      <c r="K67" s="71">
        <f>IF('P4'!Q10=0,"",'P4'!Q10)</f>
        <v>296.16222278442126</v>
      </c>
    </row>
    <row r="68" spans="1:11" ht="15.75" x14ac:dyDescent="0.25">
      <c r="A68" s="65"/>
      <c r="B68" s="66">
        <f>IF('P4'!A16="","",'P4'!A16)</f>
        <v>77</v>
      </c>
      <c r="C68" s="67">
        <f>IF('P4'!B16="","",'P4'!B16)</f>
        <v>75.900000000000006</v>
      </c>
      <c r="D68" s="66" t="str">
        <f>IF('P4'!C16="","",'P4'!C16)</f>
        <v>SM</v>
      </c>
      <c r="E68" s="68">
        <f>IF('P4'!D16="","",'P4'!D16)</f>
        <v>32995</v>
      </c>
      <c r="F68" s="69" t="str">
        <f>IF('P4'!F16="","",'P4'!F16)</f>
        <v>Fredrik Kvist Gyllensten</v>
      </c>
      <c r="G68" s="69" t="str">
        <f>IF('P4'!G16="","",'P4'!G16)</f>
        <v>Christiania AK</v>
      </c>
      <c r="H68" s="70">
        <f>IF('P4'!N16=0,"",'P4'!N16)</f>
        <v>105</v>
      </c>
      <c r="I68" s="70">
        <f>IF('P4'!O16=0,"",'P4'!O16)</f>
        <v>130</v>
      </c>
      <c r="J68" s="70">
        <f>IF('P4'!P16=0,"",'P4'!P16)</f>
        <v>235</v>
      </c>
      <c r="K68" s="71">
        <f>IF('P4'!Q16=0,"",'P4'!Q16)</f>
        <v>295.61587903028669</v>
      </c>
    </row>
    <row r="69" spans="1:11" ht="15.75" x14ac:dyDescent="0.25">
      <c r="A69" s="65"/>
      <c r="B69" s="66">
        <f>IF('P7'!A14="","",'P7'!A14)</f>
        <v>85</v>
      </c>
      <c r="C69" s="67">
        <f>IF('P7'!B14="","",'P7'!B14)</f>
        <v>83.45</v>
      </c>
      <c r="D69" s="66" t="str">
        <f>IF('P7'!C14="","",'P7'!C14)</f>
        <v>SM</v>
      </c>
      <c r="E69" s="68">
        <f>IF('P7'!D14="","",'P7'!D14)</f>
        <v>33055</v>
      </c>
      <c r="F69" s="69" t="str">
        <f>IF('P7'!F14="","",'P7'!F14)</f>
        <v>Raymond Toft</v>
      </c>
      <c r="G69" s="69" t="str">
        <f>IF('P7'!G14="","",'P7'!G14)</f>
        <v>Trondheim AK</v>
      </c>
      <c r="H69" s="70">
        <f>IF('P7'!N14=0,"",'P7'!N14)</f>
        <v>106</v>
      </c>
      <c r="I69" s="70">
        <f>IF('P7'!O14=0,"",'P7'!O14)</f>
        <v>138</v>
      </c>
      <c r="J69" s="70">
        <f>IF('P7'!P14=0,"",'P7'!P14)</f>
        <v>244</v>
      </c>
      <c r="K69" s="71">
        <f>IF('P7'!Q14=0,"",'P7'!Q14)</f>
        <v>292.26488809249435</v>
      </c>
    </row>
    <row r="70" spans="1:11" ht="15.75" x14ac:dyDescent="0.25">
      <c r="A70" s="65"/>
      <c r="B70" s="66">
        <f>IF('P7'!A10="","",'P7'!A10)</f>
        <v>85</v>
      </c>
      <c r="C70" s="67">
        <f>IF('P7'!B10="","",'P7'!B10)</f>
        <v>78.05</v>
      </c>
      <c r="D70" s="66" t="str">
        <f>IF('P7'!C10="","",'P7'!C10)</f>
        <v>UM</v>
      </c>
      <c r="E70" s="68">
        <f>IF('P7'!D10="","",'P7'!D10)</f>
        <v>37233</v>
      </c>
      <c r="F70" s="69" t="str">
        <f>IF('P7'!F10="","",'P7'!F10)</f>
        <v>Øystein Aleksander Skauge</v>
      </c>
      <c r="G70" s="69" t="str">
        <f>IF('P7'!G10="","",'P7'!G10)</f>
        <v>Nidelv IL</v>
      </c>
      <c r="H70" s="70">
        <f>IF('P7'!N10=0,"",'P7'!N10)</f>
        <v>110</v>
      </c>
      <c r="I70" s="70">
        <f>IF('P7'!O10=0,"",'P7'!O10)</f>
        <v>125</v>
      </c>
      <c r="J70" s="70">
        <f>IF('P7'!P10=0,"",'P7'!P10)</f>
        <v>235</v>
      </c>
      <c r="K70" s="71">
        <f>IF('P7'!Q10=0,"",'P7'!Q10)</f>
        <v>291.20353102099153</v>
      </c>
    </row>
    <row r="71" spans="1:11" ht="15.75" x14ac:dyDescent="0.25">
      <c r="A71" s="65"/>
      <c r="B71" s="66">
        <f>IF('P4'!A9="","",'P4'!A9)</f>
        <v>62</v>
      </c>
      <c r="C71" s="67">
        <f>IF('P4'!B9="","",'P4'!B9)</f>
        <v>61.16</v>
      </c>
      <c r="D71" s="66" t="str">
        <f>IF('P4'!C9="","",'P4'!C9)</f>
        <v>JM</v>
      </c>
      <c r="E71" s="68">
        <f>IF('P4'!D9="","",'P4'!D9)</f>
        <v>36793</v>
      </c>
      <c r="F71" s="69" t="str">
        <f>IF('P4'!F9="","",'P4'!F9)</f>
        <v>Kim Aleksander Kværnø</v>
      </c>
      <c r="G71" s="69" t="str">
        <f>IF('P4'!G9="","",'P4'!G9)</f>
        <v>Hitra VK</v>
      </c>
      <c r="H71" s="70">
        <f>IF('P4'!N9=0,"",'P4'!N9)</f>
        <v>88</v>
      </c>
      <c r="I71" s="70">
        <f>IF('P4'!O9=0,"",'P4'!O9)</f>
        <v>108</v>
      </c>
      <c r="J71" s="70">
        <f>IF('P4'!P9=0,"",'P4'!P9)</f>
        <v>196</v>
      </c>
      <c r="K71" s="71">
        <f>IF('P4'!Q9=0,"",'P4'!Q9)</f>
        <v>281.75368983420583</v>
      </c>
    </row>
    <row r="72" spans="1:11" ht="15.75" x14ac:dyDescent="0.25">
      <c r="A72" s="65"/>
      <c r="B72" s="66">
        <f>IF('P4'!A11="","",'P4'!A11)</f>
        <v>69</v>
      </c>
      <c r="C72" s="67">
        <f>IF('P4'!B11="","",'P4'!B11)</f>
        <v>63.71</v>
      </c>
      <c r="D72" s="66" t="str">
        <f>IF('P4'!C11="","",'P4'!C11)</f>
        <v>JM</v>
      </c>
      <c r="E72" s="68">
        <f>IF('P4'!D11="","",'P4'!D11)</f>
        <v>36529</v>
      </c>
      <c r="F72" s="69" t="str">
        <f>IF('P4'!F11="","",'P4'!F11)</f>
        <v>Robert Andre Moldestad</v>
      </c>
      <c r="G72" s="69" t="str">
        <f>IF('P4'!G11="","",'P4'!G11)</f>
        <v>Breimsbygda IL</v>
      </c>
      <c r="H72" s="70">
        <f>IF('P4'!N11=0,"",'P4'!N11)</f>
        <v>91</v>
      </c>
      <c r="I72" s="70">
        <f>IF('P4'!O11=0,"",'P4'!O11)</f>
        <v>110</v>
      </c>
      <c r="J72" s="70">
        <f>IF('P4'!P11=0,"",'P4'!P11)</f>
        <v>201</v>
      </c>
      <c r="K72" s="71">
        <f>IF('P4'!Q11=0,"",'P4'!Q11)</f>
        <v>281.08114897031567</v>
      </c>
    </row>
    <row r="73" spans="1:11" ht="15.75" x14ac:dyDescent="0.25">
      <c r="A73" s="65"/>
      <c r="B73" s="66">
        <f>IF('P7'!A11="","",'P7'!A11)</f>
        <v>85</v>
      </c>
      <c r="C73" s="67">
        <f>IF('P7'!B11="","",'P7'!B11)</f>
        <v>83.23</v>
      </c>
      <c r="D73" s="66" t="str">
        <f>IF('P7'!C11="","",'P7'!C11)</f>
        <v>SM</v>
      </c>
      <c r="E73" s="68">
        <f>IF('P7'!D11="","",'P7'!D11)</f>
        <v>34026</v>
      </c>
      <c r="F73" s="69" t="str">
        <f>IF('P7'!F11="","",'P7'!F11)</f>
        <v>Gabriel Carvajal</v>
      </c>
      <c r="G73" s="69" t="str">
        <f>IF('P7'!G11="","",'P7'!G11)</f>
        <v>AK Bjørgvin</v>
      </c>
      <c r="H73" s="70">
        <f>IF('P7'!N11=0,"",'P7'!N11)</f>
        <v>101</v>
      </c>
      <c r="I73" s="70">
        <f>IF('P7'!O11=0,"",'P7'!O11)</f>
        <v>129</v>
      </c>
      <c r="J73" s="70">
        <f>IF('P7'!P11=0,"",'P7'!P11)</f>
        <v>230</v>
      </c>
      <c r="K73" s="71">
        <f>IF('P7'!Q11=0,"",'P7'!Q11)</f>
        <v>275.84957053644257</v>
      </c>
    </row>
    <row r="74" spans="1:11" ht="15.75" x14ac:dyDescent="0.25">
      <c r="A74" s="65"/>
      <c r="B74" s="66">
        <f>IF('P4'!A12="","",'P4'!A12)</f>
        <v>69</v>
      </c>
      <c r="C74" s="67">
        <f>IF('P4'!B12="","",'P4'!B12)</f>
        <v>68.22</v>
      </c>
      <c r="D74" s="66" t="str">
        <f>IF('P4'!C12="","",'P4'!C12)</f>
        <v>SM</v>
      </c>
      <c r="E74" s="68">
        <f>IF('P4'!D12="","",'P4'!D12)</f>
        <v>35378</v>
      </c>
      <c r="F74" s="69" t="str">
        <f>IF('P4'!F12="","",'P4'!F12)</f>
        <v>Runar Klungervik</v>
      </c>
      <c r="G74" s="69" t="str">
        <f>IF('P4'!G12="","",'P4'!G12)</f>
        <v>Hitra VK</v>
      </c>
      <c r="H74" s="70">
        <f>IF('P4'!N12=0,"",'P4'!N12)</f>
        <v>94</v>
      </c>
      <c r="I74" s="70">
        <f>IF('P4'!O12=0,"",'P4'!O12)</f>
        <v>110</v>
      </c>
      <c r="J74" s="70">
        <f>IF('P4'!P12=0,"",'P4'!P12)</f>
        <v>204</v>
      </c>
      <c r="K74" s="71">
        <f>IF('P4'!Q12=0,"",'P4'!Q12)</f>
        <v>273.0673352518894</v>
      </c>
    </row>
    <row r="75" spans="1:11" ht="15.75" x14ac:dyDescent="0.25">
      <c r="A75" s="65"/>
      <c r="B75" s="66">
        <f>IF('P2'!A17="","",'P2'!A17)</f>
        <v>77</v>
      </c>
      <c r="C75" s="67">
        <f>IF('P2'!B17="","",'P2'!B17)</f>
        <v>75.599999999999994</v>
      </c>
      <c r="D75" s="66" t="str">
        <f>IF('P2'!C17="","",'P2'!C17)</f>
        <v>SM</v>
      </c>
      <c r="E75" s="68">
        <f>IF('P2'!D17="","",'P2'!D17)</f>
        <v>32895</v>
      </c>
      <c r="F75" s="69" t="str">
        <f>IF('P2'!F17="","",'P2'!F17)</f>
        <v>Bjørn Emil Evensen</v>
      </c>
      <c r="G75" s="69" t="str">
        <f>IF('P2'!G17="","",'P2'!G17)</f>
        <v>Gjøvik AK</v>
      </c>
      <c r="H75" s="70">
        <f>IF('P2'!N17=0,"",'P2'!N17)</f>
        <v>100</v>
      </c>
      <c r="I75" s="70">
        <f>IF('P2'!O17=0,"",'P2'!O17)</f>
        <v>116</v>
      </c>
      <c r="J75" s="70">
        <f>IF('P2'!P17=0,"",'P2'!P17)</f>
        <v>216</v>
      </c>
      <c r="K75" s="71">
        <f>IF('P2'!Q17=0,"",'P2'!Q17)</f>
        <v>272.30621856080091</v>
      </c>
    </row>
    <row r="76" spans="1:11" ht="15.75" x14ac:dyDescent="0.25">
      <c r="A76" s="65"/>
      <c r="B76" s="66">
        <f>IF('P3'!A13="","",'P3'!A13)</f>
        <v>94</v>
      </c>
      <c r="C76" s="67">
        <f>IF('P3'!B13="","",'P3'!B13)</f>
        <v>87.65</v>
      </c>
      <c r="D76" s="66" t="str">
        <f>IF('P3'!C13="","",'P3'!C13)</f>
        <v>SM</v>
      </c>
      <c r="E76" s="68">
        <f>IF('P3'!D13="","",'P3'!D13)</f>
        <v>34344</v>
      </c>
      <c r="F76" s="69" t="str">
        <f>IF('P3'!F13="","",'P3'!F13)</f>
        <v>Lars Espedal</v>
      </c>
      <c r="G76" s="69" t="str">
        <f>IF('P3'!G13="","",'P3'!G13)</f>
        <v>AK Bjørgvin</v>
      </c>
      <c r="H76" s="70">
        <f>IF('P3'!N13=0,"",'P3'!N13)</f>
        <v>100</v>
      </c>
      <c r="I76" s="70">
        <f>IF('P3'!O13=0,"",'P3'!O13)</f>
        <v>125</v>
      </c>
      <c r="J76" s="70">
        <f>IF('P3'!P13=0,"",'P3'!P13)</f>
        <v>225</v>
      </c>
      <c r="K76" s="71">
        <f>IF('P3'!Q13=0,"",'P3'!Q13)</f>
        <v>263.36400462786156</v>
      </c>
    </row>
    <row r="77" spans="1:11" ht="15.75" x14ac:dyDescent="0.25">
      <c r="A77" s="65"/>
      <c r="B77" s="66">
        <f>IF('P2'!A15="","",'P2'!A15)</f>
        <v>69</v>
      </c>
      <c r="C77" s="67">
        <f>IF('P2'!B15="","",'P2'!B15)</f>
        <v>68.22</v>
      </c>
      <c r="D77" s="66" t="str">
        <f>IF('P2'!C15="","",'P2'!C15)</f>
        <v>SM</v>
      </c>
      <c r="E77" s="68">
        <f>IF('P2'!D15="","",'P2'!D15)</f>
        <v>31229</v>
      </c>
      <c r="F77" s="69" t="str">
        <f>IF('P2'!F15="","",'P2'!F15)</f>
        <v>Mauricio Kjeldner</v>
      </c>
      <c r="G77" s="69" t="str">
        <f>IF('P2'!G15="","",'P2'!G15)</f>
        <v>Spydeberg Atletene</v>
      </c>
      <c r="H77" s="70">
        <f>IF('P2'!N15=0,"",'P2'!N15)</f>
        <v>83</v>
      </c>
      <c r="I77" s="70">
        <f>IF('P2'!O15=0,"",'P2'!O15)</f>
        <v>112</v>
      </c>
      <c r="J77" s="70">
        <f>IF('P2'!P15=0,"",'P2'!P15)</f>
        <v>195</v>
      </c>
      <c r="K77" s="71">
        <f>IF('P2'!Q15=0,"",'P2'!Q15)</f>
        <v>261.02024693195312</v>
      </c>
    </row>
    <row r="78" spans="1:11" ht="15.75" x14ac:dyDescent="0.25">
      <c r="A78" s="65"/>
      <c r="B78" s="66">
        <f>IF('P3'!A9="","",'P3'!A9)</f>
        <v>85</v>
      </c>
      <c r="C78" s="67">
        <f>IF('P3'!B9="","",'P3'!B9)</f>
        <v>84.56</v>
      </c>
      <c r="D78" s="66" t="str">
        <f>IF('P3'!C9="","",'P3'!C9)</f>
        <v>SM</v>
      </c>
      <c r="E78" s="68">
        <f>IF('P3'!D9="","",'P3'!D9)</f>
        <v>32411</v>
      </c>
      <c r="F78" s="69" t="str">
        <f>IF('P3'!F9="","",'P3'!F9)</f>
        <v>Audun Reigstad</v>
      </c>
      <c r="G78" s="69" t="str">
        <f>IF('P3'!G9="","",'P3'!G9)</f>
        <v>Nidelv IL</v>
      </c>
      <c r="H78" s="70">
        <f>IF('P3'!N9=0,"",'P3'!N9)</f>
        <v>94</v>
      </c>
      <c r="I78" s="70">
        <f>IF('P3'!O9=0,"",'P3'!O9)</f>
        <v>124</v>
      </c>
      <c r="J78" s="70">
        <f>IF('P3'!P9=0,"",'P3'!P9)</f>
        <v>218</v>
      </c>
      <c r="K78" s="71">
        <f>IF('P3'!Q9=0,"",'P3'!Q9)</f>
        <v>259.46669047637027</v>
      </c>
    </row>
    <row r="79" spans="1:11" ht="15.75" x14ac:dyDescent="0.25">
      <c r="A79" s="65"/>
      <c r="B79" s="66">
        <f>IF('P4'!A13="","",'P4'!A13)</f>
        <v>69</v>
      </c>
      <c r="C79" s="67">
        <f>IF('P4'!B13="","",'P4'!B13)</f>
        <v>68.930000000000007</v>
      </c>
      <c r="D79" s="66" t="str">
        <f>IF('P4'!C13="","",'P4'!C13)</f>
        <v>SM</v>
      </c>
      <c r="E79" s="68">
        <f>IF('P4'!D13="","",'P4'!D13)</f>
        <v>34080</v>
      </c>
      <c r="F79" s="69" t="str">
        <f>IF('P4'!F13="","",'P4'!F13)</f>
        <v>John Kenneth Olderbø</v>
      </c>
      <c r="G79" s="69" t="str">
        <f>IF('P4'!G13="","",'P4'!G13)</f>
        <v>Stavanger VK</v>
      </c>
      <c r="H79" s="70">
        <f>IF('P4'!N13=0,"",'P4'!N13)</f>
        <v>90</v>
      </c>
      <c r="I79" s="70">
        <f>IF('P4'!O13=0,"",'P4'!O13)</f>
        <v>105</v>
      </c>
      <c r="J79" s="70">
        <f>IF('P4'!P13=0,"",'P4'!P13)</f>
        <v>195</v>
      </c>
      <c r="K79" s="71">
        <f>IF('P4'!Q13=0,"",'P4'!Q13)</f>
        <v>259.36671216208504</v>
      </c>
    </row>
    <row r="80" spans="1:11" ht="15.75" x14ac:dyDescent="0.25">
      <c r="A80" s="65"/>
      <c r="B80" s="66">
        <f>IF('P2'!A14="","",'P2'!A14)</f>
        <v>69</v>
      </c>
      <c r="C80" s="67">
        <f>IF('P2'!B14="","",'P2'!B14)</f>
        <v>68.61</v>
      </c>
      <c r="D80" s="66" t="str">
        <f>IF('P2'!C14="","",'P2'!C14)</f>
        <v>SM</v>
      </c>
      <c r="E80" s="68">
        <f>IF('P2'!D14="","",'P2'!D14)</f>
        <v>32559</v>
      </c>
      <c r="F80" s="69" t="str">
        <f>IF('P2'!F14="","",'P2'!F14)</f>
        <v>Kim Jung Arntsen</v>
      </c>
      <c r="G80" s="69" t="str">
        <f>IF('P2'!G14="","",'P2'!G14)</f>
        <v>Nidelv IL</v>
      </c>
      <c r="H80" s="70">
        <f>IF('P2'!N14=0,"",'P2'!N14)</f>
        <v>83</v>
      </c>
      <c r="I80" s="70">
        <f>IF('P2'!O14=0,"",'P2'!O14)</f>
        <v>111</v>
      </c>
      <c r="J80" s="70">
        <f>IF('P2'!P14=0,"",'P2'!P14)</f>
        <v>194</v>
      </c>
      <c r="K80" s="71">
        <f>IF('P2'!Q14=0,"",'P2'!Q14)</f>
        <v>258.77241723215673</v>
      </c>
    </row>
    <row r="81" spans="1:11" ht="15.75" x14ac:dyDescent="0.25">
      <c r="A81" s="65"/>
      <c r="B81" s="66">
        <f>IF('P7'!A9="","",'P7'!A9)</f>
        <v>85</v>
      </c>
      <c r="C81" s="67">
        <f>IF('P7'!B9="","",'P7'!B9)</f>
        <v>80.77</v>
      </c>
      <c r="D81" s="66" t="str">
        <f>IF('P7'!C9="","",'P7'!C9)</f>
        <v>UM</v>
      </c>
      <c r="E81" s="68">
        <f>IF('P7'!D9="","",'P7'!D9)</f>
        <v>37288</v>
      </c>
      <c r="F81" s="69" t="str">
        <f>IF('P7'!F9="","",'P7'!F9)</f>
        <v>Dennis Lauritsen</v>
      </c>
      <c r="G81" s="69" t="str">
        <f>IF('P7'!G9="","",'P7'!G9)</f>
        <v>Larvik AK</v>
      </c>
      <c r="H81" s="70">
        <f>IF('P7'!N9=0,"",'P7'!N9)</f>
        <v>96</v>
      </c>
      <c r="I81" s="70">
        <f>IF('P7'!O9=0,"",'P7'!O9)</f>
        <v>115</v>
      </c>
      <c r="J81" s="70">
        <f>IF('P7'!P9=0,"",'P7'!P9)</f>
        <v>211</v>
      </c>
      <c r="K81" s="71">
        <f>IF('P7'!Q9=0,"",'P7'!Q9)</f>
        <v>256.8643530572208</v>
      </c>
    </row>
    <row r="82" spans="1:11" ht="15.75" x14ac:dyDescent="0.25">
      <c r="A82" s="65"/>
      <c r="B82" s="66">
        <f>IF('P3'!A10="","",'P3'!A10)</f>
        <v>85</v>
      </c>
      <c r="C82" s="67">
        <f>IF('P3'!B10="","",'P3'!B10)</f>
        <v>84.62</v>
      </c>
      <c r="D82" s="66" t="str">
        <f>IF('P3'!C10="","",'P3'!C10)</f>
        <v>SM</v>
      </c>
      <c r="E82" s="68">
        <f>IF('P3'!D10="","",'P3'!D10)</f>
        <v>31560</v>
      </c>
      <c r="F82" s="69" t="str">
        <f>IF('P3'!F10="","",'P3'!F10)</f>
        <v>Patricio Yanez</v>
      </c>
      <c r="G82" s="69" t="str">
        <f>IF('P3'!G10="","",'P3'!G10)</f>
        <v>AK Bjørgvin</v>
      </c>
      <c r="H82" s="70">
        <f>IF('P3'!N10=0,"",'P3'!N10)</f>
        <v>93</v>
      </c>
      <c r="I82" s="70">
        <f>IF('P3'!O10=0,"",'P3'!O10)</f>
        <v>122</v>
      </c>
      <c r="J82" s="70">
        <f>IF('P3'!P10=0,"",'P3'!P10)</f>
        <v>215</v>
      </c>
      <c r="K82" s="71">
        <f>IF('P3'!Q10=0,"",'P3'!Q10)</f>
        <v>255.80953771002663</v>
      </c>
    </row>
    <row r="83" spans="1:11" ht="15.75" x14ac:dyDescent="0.25">
      <c r="A83" s="65"/>
      <c r="B83" s="66">
        <f>IF('P2'!A11="","",'P2'!A11)</f>
        <v>69</v>
      </c>
      <c r="C83" s="67">
        <f>IF('P2'!B11="","",'P2'!B11)</f>
        <v>67.989999999999995</v>
      </c>
      <c r="D83" s="66" t="str">
        <f>IF('P2'!C11="","",'P2'!C11)</f>
        <v>SM</v>
      </c>
      <c r="E83" s="68">
        <f>IF('P2'!D11="","",'P2'!D11)</f>
        <v>35478</v>
      </c>
      <c r="F83" s="69" t="str">
        <f>IF('P2'!F11="","",'P2'!F11)</f>
        <v>Andreas Klinkenberg</v>
      </c>
      <c r="G83" s="69" t="str">
        <f>IF('P2'!G11="","",'P2'!G11)</f>
        <v>Hillevåg AK</v>
      </c>
      <c r="H83" s="70">
        <f>IF('P2'!N11=0,"",'P2'!N11)</f>
        <v>83</v>
      </c>
      <c r="I83" s="70">
        <f>IF('P2'!O11=0,"",'P2'!O11)</f>
        <v>101</v>
      </c>
      <c r="J83" s="70">
        <f>IF('P2'!P11=0,"",'P2'!P11)</f>
        <v>184</v>
      </c>
      <c r="K83" s="71">
        <f>IF('P2'!Q11=0,"",'P2'!Q11)</f>
        <v>246.81083351161644</v>
      </c>
    </row>
    <row r="84" spans="1:11" ht="15.75" x14ac:dyDescent="0.25">
      <c r="A84" s="65"/>
      <c r="B84" s="66">
        <f>IF('P2'!A16="","",'P2'!A16)</f>
        <v>77</v>
      </c>
      <c r="C84" s="67">
        <f>IF('P2'!B16="","",'P2'!B16)</f>
        <v>74</v>
      </c>
      <c r="D84" s="66" t="str">
        <f>IF('P2'!C16="","",'P2'!C16)</f>
        <v>SM</v>
      </c>
      <c r="E84" s="68">
        <f>IF('P2'!D16="","",'P2'!D16)</f>
        <v>33484</v>
      </c>
      <c r="F84" s="69" t="str">
        <f>IF('P2'!F16="","",'P2'!F16)</f>
        <v>Trygve Stenrud Nilsen</v>
      </c>
      <c r="G84" s="69" t="str">
        <f>IF('P2'!G16="","",'P2'!G16)</f>
        <v>Oslo AK</v>
      </c>
      <c r="H84" s="70">
        <f>IF('P2'!N16=0,"",'P2'!N16)</f>
        <v>83</v>
      </c>
      <c r="I84" s="70">
        <f>IF('P2'!O16=0,"",'P2'!O16)</f>
        <v>109</v>
      </c>
      <c r="J84" s="70">
        <f>IF('P2'!P16=0,"",'P2'!P16)</f>
        <v>192</v>
      </c>
      <c r="K84" s="71">
        <f>IF('P2'!Q16=0,"",'P2'!Q16)</f>
        <v>244.95159429524597</v>
      </c>
    </row>
    <row r="85" spans="1:11" ht="15.75" x14ac:dyDescent="0.25">
      <c r="A85" s="65"/>
      <c r="B85" s="66">
        <f>IF('P3'!A12="","",'P3'!A12)</f>
        <v>85</v>
      </c>
      <c r="C85" s="67">
        <f>IF('P3'!B12="","",'P3'!B12)</f>
        <v>84.51</v>
      </c>
      <c r="D85" s="66" t="str">
        <f>IF('P3'!C12="","",'P3'!C12)</f>
        <v>SM</v>
      </c>
      <c r="E85" s="68">
        <f>IF('P3'!D12="","",'P3'!D12)</f>
        <v>33726</v>
      </c>
      <c r="F85" s="69" t="str">
        <f>IF('P3'!F12="","",'P3'!F12)</f>
        <v>Jardar Tøn</v>
      </c>
      <c r="G85" s="69" t="str">
        <f>IF('P3'!G12="","",'P3'!G12)</f>
        <v>Gjøvik AK</v>
      </c>
      <c r="H85" s="70">
        <f>IF('P3'!N12=0,"",'P3'!N12)</f>
        <v>94</v>
      </c>
      <c r="I85" s="70">
        <f>IF('P3'!O12=0,"",'P3'!O12)</f>
        <v>110</v>
      </c>
      <c r="J85" s="70">
        <f>IF('P3'!P12=0,"",'P3'!P12)</f>
        <v>204</v>
      </c>
      <c r="K85" s="71">
        <f>IF('P3'!Q12=0,"",'P3'!Q12)</f>
        <v>242.87222219853484</v>
      </c>
    </row>
    <row r="86" spans="1:11" ht="15.75" x14ac:dyDescent="0.25">
      <c r="A86" s="65"/>
      <c r="B86" s="66">
        <f>IF('P2'!A12="","",'P2'!A12)</f>
        <v>69</v>
      </c>
      <c r="C86" s="67">
        <f>IF('P2'!B12="","",'P2'!B12)</f>
        <v>67.209999999999994</v>
      </c>
      <c r="D86" s="66" t="str">
        <f>IF('P2'!C12="","",'P2'!C12)</f>
        <v>UM</v>
      </c>
      <c r="E86" s="68">
        <f>IF('P2'!D12="","",'P2'!D12)</f>
        <v>37220</v>
      </c>
      <c r="F86" s="69" t="str">
        <f>IF('P2'!F12="","",'P2'!F12)</f>
        <v>Aron Süssmann</v>
      </c>
      <c r="G86" s="69" t="str">
        <f>IF('P2'!G12="","",'P2'!G12)</f>
        <v>Stavanger VK</v>
      </c>
      <c r="H86" s="70">
        <f>IF('P2'!N12=0,"",'P2'!N12)</f>
        <v>83</v>
      </c>
      <c r="I86" s="70">
        <f>IF('P2'!O12=0,"",'P2'!O12)</f>
        <v>96</v>
      </c>
      <c r="J86" s="70">
        <f>IF('P2'!P12=0,"",'P2'!P12)</f>
        <v>179</v>
      </c>
      <c r="K86" s="71">
        <f>IF('P2'!Q12=0,"",'P2'!Q12)</f>
        <v>241.83664674487321</v>
      </c>
    </row>
    <row r="87" spans="1:11" ht="15.75" x14ac:dyDescent="0.25">
      <c r="A87" s="65"/>
      <c r="B87" s="66">
        <f>IF('P3'!A11="","",'P3'!A11)</f>
        <v>85</v>
      </c>
      <c r="C87" s="67">
        <f>IF('P3'!B11="","",'P3'!B11)</f>
        <v>80.209999999999994</v>
      </c>
      <c r="D87" s="66" t="str">
        <f>IF('P3'!C11="","",'P3'!C11)</f>
        <v>SM</v>
      </c>
      <c r="E87" s="68">
        <f>IF('P3'!D11="","",'P3'!D11)</f>
        <v>37186</v>
      </c>
      <c r="F87" s="69" t="str">
        <f>IF('P3'!F11="","",'P3'!F11)</f>
        <v>Torgeir A. H. Bentsen</v>
      </c>
      <c r="G87" s="69" t="str">
        <f>IF('P3'!G11="","",'P3'!G11)</f>
        <v>Stavanger VK</v>
      </c>
      <c r="H87" s="70">
        <f>IF('P3'!N11=0,"",'P3'!N11)</f>
        <v>85</v>
      </c>
      <c r="I87" s="70">
        <f>IF('P3'!O11=0,"",'P3'!O11)</f>
        <v>110</v>
      </c>
      <c r="J87" s="70">
        <f>IF('P3'!P11=0,"",'P3'!P11)</f>
        <v>195</v>
      </c>
      <c r="K87" s="71">
        <f>IF('P3'!Q11=0,"",'P3'!Q11)</f>
        <v>238.22889443264899</v>
      </c>
    </row>
    <row r="88" spans="1:11" ht="15.75" x14ac:dyDescent="0.25">
      <c r="A88" s="65"/>
      <c r="B88" s="66">
        <f>IF('P2'!A9="","",'P2'!A9)</f>
        <v>69</v>
      </c>
      <c r="C88" s="67">
        <f>IF('P2'!B9="","",'P2'!B9)</f>
        <v>66.45</v>
      </c>
      <c r="D88" s="66" t="str">
        <f>IF('P2'!C9="","",'P2'!C9)</f>
        <v>M1</v>
      </c>
      <c r="E88" s="68">
        <f>IF('P2'!D9="","",'P2'!D9)</f>
        <v>29062</v>
      </c>
      <c r="F88" s="69" t="str">
        <f>IF('P2'!F9="","",'P2'!F9)</f>
        <v>Arve Kristoffersen</v>
      </c>
      <c r="G88" s="69" t="str">
        <f>IF('P2'!G9="","",'P2'!G9)</f>
        <v>Nidelv IL</v>
      </c>
      <c r="H88" s="70">
        <f>IF('P2'!N9=0,"",'P2'!N9)</f>
        <v>82</v>
      </c>
      <c r="I88" s="70" t="str">
        <f>IF('P2'!O9=0,"",'P2'!O9)</f>
        <v/>
      </c>
      <c r="J88" s="70" t="str">
        <f>IF('P2'!P9=0,"",'P2'!P9)</f>
        <v/>
      </c>
      <c r="K88" s="71" t="str">
        <f>IF('P2'!Q9=0,"",'P2'!Q9)</f>
        <v/>
      </c>
    </row>
    <row r="89" spans="1:11" ht="15.75" x14ac:dyDescent="0.25">
      <c r="A89" s="65"/>
      <c r="B89" s="66">
        <f>IF('P2'!A13="","",'P2'!A13)</f>
        <v>69</v>
      </c>
      <c r="C89" s="67">
        <f>IF('P2'!B13="","",'P2'!B13)</f>
        <v>68.86</v>
      </c>
      <c r="D89" s="66" t="str">
        <f>IF('P2'!C13="","",'P2'!C13)</f>
        <v>SM</v>
      </c>
      <c r="E89" s="68">
        <f>IF('P2'!D13="","",'P2'!D13)</f>
        <v>34156</v>
      </c>
      <c r="F89" s="69" t="str">
        <f>IF('P2'!F13="","",'P2'!F13)</f>
        <v>Christian Lysenstøen</v>
      </c>
      <c r="G89" s="69" t="str">
        <f>IF('P2'!G13="","",'P2'!G13)</f>
        <v>Spydeberg Atletene</v>
      </c>
      <c r="H89" s="70">
        <f>IF('P2'!N13=0,"",'P2'!N13)</f>
        <v>88</v>
      </c>
      <c r="I89" s="70" t="str">
        <f>IF('P2'!O13=0,"",'P2'!O13)</f>
        <v/>
      </c>
      <c r="J89" s="70" t="str">
        <f>IF('P2'!P13=0,"",'P2'!P13)</f>
        <v/>
      </c>
      <c r="K89" s="71" t="str">
        <f>IF('P2'!Q13=0,"",'P2'!Q13)</f>
        <v/>
      </c>
    </row>
    <row r="90" spans="1:11" ht="15.75" x14ac:dyDescent="0.25">
      <c r="A90" s="65"/>
      <c r="B90" s="66" t="str">
        <f>IF('P10'!A9="","",'P10'!A9)</f>
        <v/>
      </c>
      <c r="C90" s="67" t="str">
        <f>IF('P10'!B9="","",'P10'!B9)</f>
        <v/>
      </c>
      <c r="D90" s="66" t="str">
        <f>IF('P10'!C9="","",'P10'!C9)</f>
        <v/>
      </c>
      <c r="E90" s="68" t="str">
        <f>IF('P10'!D9="","",'P10'!D9)</f>
        <v/>
      </c>
      <c r="F90" s="69" t="str">
        <f>IF('P10'!F9="","",'P10'!F9)</f>
        <v/>
      </c>
      <c r="G90" s="69" t="str">
        <f>IF('P10'!G9="","",'P10'!G9)</f>
        <v/>
      </c>
      <c r="H90" s="70" t="str">
        <f>IF('P10'!N9=0,"",'P10'!N9)</f>
        <v/>
      </c>
      <c r="I90" s="70" t="str">
        <f>IF('P10'!O9=0,"",'P10'!O9)</f>
        <v/>
      </c>
      <c r="J90" s="70" t="str">
        <f>IF('P10'!P9=0,"",'P10'!P9)</f>
        <v/>
      </c>
      <c r="K90" s="71" t="str">
        <f>IF('P10'!Q9=0,"",'P10'!Q9)</f>
        <v/>
      </c>
    </row>
    <row r="91" spans="1:11" ht="15.75" x14ac:dyDescent="0.25">
      <c r="A91" s="65"/>
      <c r="B91" s="66" t="str">
        <f>IF('P10'!A10="","",'P10'!A10)</f>
        <v/>
      </c>
      <c r="C91" s="67" t="str">
        <f>IF('P10'!B10="","",'P10'!B10)</f>
        <v/>
      </c>
      <c r="D91" s="66" t="str">
        <f>IF('P10'!C10="","",'P10'!C10)</f>
        <v/>
      </c>
      <c r="E91" s="68" t="str">
        <f>IF('P10'!D10="","",'P10'!D10)</f>
        <v/>
      </c>
      <c r="F91" s="69" t="str">
        <f>IF('P10'!F10="","",'P10'!F10)</f>
        <v/>
      </c>
      <c r="G91" s="69" t="str">
        <f>IF('P10'!G10="","",'P10'!G10)</f>
        <v/>
      </c>
      <c r="H91" s="70" t="str">
        <f>IF('P10'!N10=0,"",'P10'!N10)</f>
        <v/>
      </c>
      <c r="I91" s="70" t="str">
        <f>IF('P10'!O10=0,"",'P10'!O10)</f>
        <v/>
      </c>
      <c r="J91" s="70" t="str">
        <f>IF('P10'!P10=0,"",'P10'!P10)</f>
        <v/>
      </c>
      <c r="K91" s="71" t="str">
        <f>IF('P10'!Q10=0,"",'P10'!Q10)</f>
        <v/>
      </c>
    </row>
    <row r="92" spans="1:11" ht="15.75" x14ac:dyDescent="0.25">
      <c r="A92" s="65"/>
      <c r="B92" s="66" t="str">
        <f>IF('P10'!A11="","",'P10'!A11)</f>
        <v/>
      </c>
      <c r="C92" s="67" t="str">
        <f>IF('P10'!B11="","",'P10'!B11)</f>
        <v/>
      </c>
      <c r="D92" s="66" t="str">
        <f>IF('P10'!C11="","",'P10'!C11)</f>
        <v/>
      </c>
      <c r="E92" s="68" t="str">
        <f>IF('P10'!D11="","",'P10'!D11)</f>
        <v/>
      </c>
      <c r="F92" s="69" t="str">
        <f>IF('P10'!F11="","",'P10'!F11)</f>
        <v/>
      </c>
      <c r="G92" s="69" t="str">
        <f>IF('P10'!G11="","",'P10'!G11)</f>
        <v/>
      </c>
      <c r="H92" s="70" t="str">
        <f>IF('P10'!N11=0,"",'P10'!N11)</f>
        <v/>
      </c>
      <c r="I92" s="70" t="str">
        <f>IF('P10'!O11=0,"",'P10'!O11)</f>
        <v/>
      </c>
      <c r="J92" s="70" t="str">
        <f>IF('P10'!P11=0,"",'P10'!P11)</f>
        <v/>
      </c>
      <c r="K92" s="71" t="str">
        <f>IF('P10'!Q11=0,"",'P10'!Q11)</f>
        <v/>
      </c>
    </row>
    <row r="93" spans="1:11" ht="15.75" x14ac:dyDescent="0.25">
      <c r="A93" s="65"/>
      <c r="B93" s="66" t="str">
        <f>IF('P10'!A12="","",'P10'!A12)</f>
        <v/>
      </c>
      <c r="C93" s="67" t="str">
        <f>IF('P10'!B12="","",'P10'!B12)</f>
        <v/>
      </c>
      <c r="D93" s="66" t="str">
        <f>IF('P10'!C12="","",'P10'!C12)</f>
        <v/>
      </c>
      <c r="E93" s="68" t="str">
        <f>IF('P10'!D12="","",'P10'!D12)</f>
        <v/>
      </c>
      <c r="F93" s="69" t="str">
        <f>IF('P10'!F12="","",'P10'!F12)</f>
        <v/>
      </c>
      <c r="G93" s="69" t="str">
        <f>IF('P10'!G12="","",'P10'!G12)</f>
        <v/>
      </c>
      <c r="H93" s="70" t="str">
        <f>IF('P10'!N12=0,"",'P10'!N12)</f>
        <v/>
      </c>
      <c r="I93" s="70" t="str">
        <f>IF('P10'!O12=0,"",'P10'!O12)</f>
        <v/>
      </c>
      <c r="J93" s="70" t="str">
        <f>IF('P10'!P12=0,"",'P10'!P12)</f>
        <v/>
      </c>
      <c r="K93" s="71" t="str">
        <f>IF('P10'!Q12=0,"",'P10'!Q12)</f>
        <v/>
      </c>
    </row>
    <row r="94" spans="1:11" ht="15.75" x14ac:dyDescent="0.25">
      <c r="A94" s="65"/>
      <c r="B94" s="66" t="str">
        <f>IF('P10'!A13="","",'P10'!A13)</f>
        <v/>
      </c>
      <c r="C94" s="67" t="str">
        <f>IF('P10'!B13="","",'P10'!B13)</f>
        <v/>
      </c>
      <c r="D94" s="66" t="str">
        <f>IF('P10'!C13="","",'P10'!C13)</f>
        <v/>
      </c>
      <c r="E94" s="68" t="str">
        <f>IF('P10'!D13="","",'P10'!D13)</f>
        <v/>
      </c>
      <c r="F94" s="69" t="str">
        <f>IF('P10'!F13="","",'P10'!F13)</f>
        <v/>
      </c>
      <c r="G94" s="69" t="str">
        <f>IF('P10'!G13="","",'P10'!G13)</f>
        <v/>
      </c>
      <c r="H94" s="70" t="str">
        <f>IF('P10'!N13=0,"",'P10'!N13)</f>
        <v/>
      </c>
      <c r="I94" s="70" t="str">
        <f>IF('P10'!O13=0,"",'P10'!O13)</f>
        <v/>
      </c>
      <c r="J94" s="70" t="str">
        <f>IF('P10'!P13=0,"",'P10'!P13)</f>
        <v/>
      </c>
      <c r="K94" s="71" t="str">
        <f>IF('P10'!Q13=0,"",'P10'!Q13)</f>
        <v/>
      </c>
    </row>
    <row r="95" spans="1:11" ht="15.75" x14ac:dyDescent="0.25">
      <c r="A95" s="65"/>
      <c r="B95" s="66" t="str">
        <f>IF('P10'!A14="","",'P10'!A14)</f>
        <v/>
      </c>
      <c r="C95" s="67" t="str">
        <f>IF('P10'!B14="","",'P10'!B14)</f>
        <v/>
      </c>
      <c r="D95" s="66" t="str">
        <f>IF('P10'!C14="","",'P10'!C14)</f>
        <v/>
      </c>
      <c r="E95" s="68" t="str">
        <f>IF('P10'!D14="","",'P10'!D14)</f>
        <v/>
      </c>
      <c r="F95" s="69" t="str">
        <f>IF('P10'!F14="","",'P10'!F14)</f>
        <v/>
      </c>
      <c r="G95" s="69" t="str">
        <f>IF('P10'!G14="","",'P10'!G14)</f>
        <v/>
      </c>
      <c r="H95" s="70" t="str">
        <f>IF('P10'!N14=0,"",'P10'!N14)</f>
        <v/>
      </c>
      <c r="I95" s="70" t="str">
        <f>IF('P10'!O14=0,"",'P10'!O14)</f>
        <v/>
      </c>
      <c r="J95" s="70" t="str">
        <f>IF('P10'!P14=0,"",'P10'!P14)</f>
        <v/>
      </c>
      <c r="K95" s="71" t="str">
        <f>IF('P10'!Q14=0,"",'P10'!Q14)</f>
        <v/>
      </c>
    </row>
    <row r="96" spans="1:11" ht="15.75" x14ac:dyDescent="0.25">
      <c r="A96" s="65"/>
      <c r="B96" s="66" t="str">
        <f>IF('P10'!A15="","",'P10'!A15)</f>
        <v/>
      </c>
      <c r="C96" s="67" t="str">
        <f>IF('P10'!B15="","",'P10'!B15)</f>
        <v/>
      </c>
      <c r="D96" s="66" t="str">
        <f>IF('P10'!C15="","",'P10'!C15)</f>
        <v/>
      </c>
      <c r="E96" s="68" t="str">
        <f>IF('P10'!D15="","",'P10'!D15)</f>
        <v/>
      </c>
      <c r="F96" s="69" t="str">
        <f>IF('P10'!F15="","",'P10'!F15)</f>
        <v/>
      </c>
      <c r="G96" s="69" t="str">
        <f>IF('P10'!G15="","",'P10'!G15)</f>
        <v/>
      </c>
      <c r="H96" s="70" t="str">
        <f>IF('P10'!N15=0,"",'P10'!N15)</f>
        <v/>
      </c>
      <c r="I96" s="70" t="str">
        <f>IF('P10'!O15=0,"",'P10'!O15)</f>
        <v/>
      </c>
      <c r="J96" s="70" t="str">
        <f>IF('P10'!P15=0,"",'P10'!P15)</f>
        <v/>
      </c>
      <c r="K96" s="71" t="str">
        <f>IF('P10'!Q15=0,"",'P10'!Q15)</f>
        <v/>
      </c>
    </row>
    <row r="97" spans="1:11" ht="15.75" x14ac:dyDescent="0.25">
      <c r="A97" s="65"/>
      <c r="B97" s="66" t="str">
        <f>IF('P10'!A16="","",'P10'!A16)</f>
        <v/>
      </c>
      <c r="C97" s="67" t="str">
        <f>IF('P10'!B16="","",'P10'!B16)</f>
        <v/>
      </c>
      <c r="D97" s="66" t="str">
        <f>IF('P10'!C16="","",'P10'!C16)</f>
        <v/>
      </c>
      <c r="E97" s="68" t="str">
        <f>IF('P10'!D16="","",'P10'!D16)</f>
        <v/>
      </c>
      <c r="F97" s="69" t="str">
        <f>IF('P10'!F16="","",'P10'!F16)</f>
        <v/>
      </c>
      <c r="G97" s="69" t="str">
        <f>IF('P10'!G16="","",'P10'!G16)</f>
        <v/>
      </c>
      <c r="H97" s="70" t="str">
        <f>IF('P10'!N16=0,"",'P10'!N16)</f>
        <v/>
      </c>
      <c r="I97" s="70" t="str">
        <f>IF('P10'!O16=0,"",'P10'!O16)</f>
        <v/>
      </c>
      <c r="J97" s="70" t="str">
        <f>IF('P10'!P16=0,"",'P10'!P16)</f>
        <v/>
      </c>
      <c r="K97" s="71" t="str">
        <f>IF('P10'!Q16=0,"",'P10'!Q16)</f>
        <v/>
      </c>
    </row>
    <row r="98" spans="1:11" ht="15.75" x14ac:dyDescent="0.25">
      <c r="A98" s="65"/>
      <c r="B98" s="66" t="str">
        <f>IF('P10'!A17="","",'P10'!A17)</f>
        <v/>
      </c>
      <c r="C98" s="67" t="str">
        <f>IF('P10'!B17="","",'P10'!B17)</f>
        <v/>
      </c>
      <c r="D98" s="66" t="str">
        <f>IF('P10'!C17="","",'P10'!C17)</f>
        <v/>
      </c>
      <c r="E98" s="68" t="str">
        <f>IF('P10'!D17="","",'P10'!D17)</f>
        <v/>
      </c>
      <c r="F98" s="69" t="str">
        <f>IF('P10'!F17="","",'P10'!F17)</f>
        <v/>
      </c>
      <c r="G98" s="69" t="str">
        <f>IF('P10'!G17="","",'P10'!G17)</f>
        <v/>
      </c>
      <c r="H98" s="70" t="str">
        <f>IF('P10'!N17=0,"",'P10'!N17)</f>
        <v/>
      </c>
      <c r="I98" s="70" t="str">
        <f>IF('P10'!O17=0,"",'P10'!O17)</f>
        <v/>
      </c>
      <c r="J98" s="70" t="str">
        <f>IF('P10'!P17=0,"",'P10'!P17)</f>
        <v/>
      </c>
      <c r="K98" s="71" t="str">
        <f>IF('P10'!Q17=0,"",'P10'!Q17)</f>
        <v/>
      </c>
    </row>
    <row r="99" spans="1:11" ht="15.75" x14ac:dyDescent="0.25">
      <c r="A99" s="65"/>
      <c r="B99" s="66">
        <f>IF('P3'!A14="","",'P3'!A14)</f>
        <v>94</v>
      </c>
      <c r="C99" s="67">
        <f>IF('P3'!B14="","",'P3'!B14)</f>
        <v>92.99</v>
      </c>
      <c r="D99" s="66" t="str">
        <f>IF('P3'!C14="","",'P3'!C14)</f>
        <v>SM</v>
      </c>
      <c r="E99" s="68">
        <f>IF('P3'!D14="","",'P3'!D14)</f>
        <v>32385</v>
      </c>
      <c r="F99" s="69" t="str">
        <f>IF('P3'!F14="","",'P3'!F14)</f>
        <v>Bent Furevik</v>
      </c>
      <c r="G99" s="69" t="str">
        <f>IF('P3'!G14="","",'P3'!G14)</f>
        <v>Lørenskog AK</v>
      </c>
      <c r="H99" s="70">
        <f>IF('P3'!N14=0,"",'P3'!N14)</f>
        <v>95</v>
      </c>
      <c r="I99" s="70">
        <f>IF('P3'!O14=0,"",'P3'!O14)</f>
        <v>120</v>
      </c>
      <c r="J99" s="70">
        <f>IF('P3'!P14=0,"",'P3'!P14)</f>
        <v>215</v>
      </c>
      <c r="K99" s="71">
        <f>IF('P3'!Q14=0,"",'P3'!Q14)</f>
        <v>245.27924839670277</v>
      </c>
    </row>
    <row r="100" spans="1:11" ht="15.75" x14ac:dyDescent="0.25">
      <c r="A100" s="65"/>
      <c r="B100" s="66">
        <f>IF('P3'!A15="","",'P3'!A15)</f>
        <v>94</v>
      </c>
      <c r="C100" s="67">
        <f>IF('P3'!B15="","",'P3'!B15)</f>
        <v>86.61</v>
      </c>
      <c r="D100" s="66" t="str">
        <f>IF('P3'!C15="","",'P3'!C15)</f>
        <v>SM</v>
      </c>
      <c r="E100" s="68">
        <f>IF('P3'!D15="","",'P3'!D15)</f>
        <v>33956</v>
      </c>
      <c r="F100" s="69" t="str">
        <f>IF('P3'!F15="","",'P3'!F15)</f>
        <v>Vegard Lindtner</v>
      </c>
      <c r="G100" s="69" t="str">
        <f>IF('P3'!G15="","",'P3'!G15)</f>
        <v>Tysvær VK</v>
      </c>
      <c r="H100" s="70">
        <f>IF('P3'!N15=0,"",'P3'!N15)</f>
        <v>107</v>
      </c>
      <c r="I100" s="70">
        <f>IF('P3'!O15=0,"",'P3'!O15)</f>
        <v>122</v>
      </c>
      <c r="J100" s="70">
        <f>IF('P3'!P15=0,"",'P3'!P15)</f>
        <v>229</v>
      </c>
      <c r="K100" s="71">
        <f>IF('P3'!Q15=0,"",'P3'!Q15)</f>
        <v>269.5134414102227</v>
      </c>
    </row>
    <row r="101" spans="1:11" ht="15.75" x14ac:dyDescent="0.25">
      <c r="A101" s="65"/>
      <c r="B101" s="66">
        <f>IF('P3'!A16="","",'P3'!A16)</f>
        <v>105</v>
      </c>
      <c r="C101" s="67">
        <f>IF('P3'!B16="","",'P3'!B16)</f>
        <v>101.11</v>
      </c>
      <c r="D101" s="66" t="str">
        <f>IF('P3'!C16="","",'P3'!C16)</f>
        <v>SM</v>
      </c>
      <c r="E101" s="68">
        <f>IF('P3'!D16="","",'P3'!D16)</f>
        <v>34852</v>
      </c>
      <c r="F101" s="69" t="str">
        <f>IF('P3'!F16="","",'P3'!F16)</f>
        <v>Hans Magnus Kleven</v>
      </c>
      <c r="G101" s="69" t="str">
        <f>IF('P3'!G16="","",'P3'!G16)</f>
        <v>Spydeberg Atletene</v>
      </c>
      <c r="H101" s="70">
        <f>IF('P3'!N16=0,"",'P3'!N16)</f>
        <v>105</v>
      </c>
      <c r="I101" s="70">
        <f>IF('P3'!O16=0,"",'P3'!O16)</f>
        <v>120</v>
      </c>
      <c r="J101" s="70">
        <f>IF('P3'!P16=0,"",'P3'!P16)</f>
        <v>225</v>
      </c>
      <c r="K101" s="71">
        <f>IF('P3'!Q16=0,"",'P3'!Q16)</f>
        <v>248.49364355879138</v>
      </c>
    </row>
    <row r="102" spans="1:11" ht="15.75" x14ac:dyDescent="0.25">
      <c r="A102" s="65"/>
      <c r="B102" s="66" t="str">
        <f>IF('P11'!A9="","",'P11'!A9)</f>
        <v/>
      </c>
      <c r="C102" s="67" t="str">
        <f>IF('P11'!B9="","",'P11'!B9)</f>
        <v/>
      </c>
      <c r="D102" s="66" t="str">
        <f>IF('P11'!C9="","",'P11'!C9)</f>
        <v/>
      </c>
      <c r="E102" s="68" t="str">
        <f>IF('P11'!D9="","",'P11'!D9)</f>
        <v/>
      </c>
      <c r="F102" s="69" t="str">
        <f>IF('P11'!F9="","",'P11'!F9)</f>
        <v/>
      </c>
      <c r="G102" s="69" t="str">
        <f>IF('P11'!G9="","",'P11'!G9)</f>
        <v/>
      </c>
      <c r="H102" s="70" t="str">
        <f>IF('P11'!N9=0,"",'P11'!N9)</f>
        <v/>
      </c>
      <c r="I102" s="70" t="str">
        <f>IF('P11'!O9=0,"",'P11'!O9)</f>
        <v/>
      </c>
      <c r="J102" s="70" t="str">
        <f>IF('P11'!P9=0,"",'P11'!P9)</f>
        <v/>
      </c>
      <c r="K102" s="72" t="str">
        <f>IF('P11'!Q9=0,"",'P11'!Q9)</f>
        <v/>
      </c>
    </row>
    <row r="103" spans="1:11" ht="15.75" x14ac:dyDescent="0.25">
      <c r="A103" s="65"/>
      <c r="B103" s="66" t="str">
        <f>IF('P11'!A10="","",'P11'!A10)</f>
        <v/>
      </c>
      <c r="C103" s="67" t="str">
        <f>IF('P11'!B10="","",'P11'!B10)</f>
        <v/>
      </c>
      <c r="D103" s="66" t="str">
        <f>IF('P11'!C10="","",'P11'!C10)</f>
        <v/>
      </c>
      <c r="E103" s="68" t="str">
        <f>IF('P11'!D10="","",'P11'!D10)</f>
        <v/>
      </c>
      <c r="F103" s="69" t="str">
        <f>IF('P11'!F10="","",'P11'!F10)</f>
        <v/>
      </c>
      <c r="G103" s="69" t="str">
        <f>IF('P11'!G10="","",'P11'!G10)</f>
        <v/>
      </c>
      <c r="H103" s="70" t="str">
        <f>IF('P11'!N10=0,"",'P11'!N10)</f>
        <v/>
      </c>
      <c r="I103" s="70" t="str">
        <f>IF('P11'!O10=0,"",'P11'!O10)</f>
        <v/>
      </c>
      <c r="J103" s="70" t="str">
        <f>IF('P11'!P10=0,"",'P11'!P10)</f>
        <v/>
      </c>
      <c r="K103" s="72" t="str">
        <f>IF('P11'!Q10=0,"",'P11'!Q10)</f>
        <v/>
      </c>
    </row>
    <row r="104" spans="1:11" ht="15.75" x14ac:dyDescent="0.25">
      <c r="A104" s="65"/>
      <c r="B104" s="66" t="str">
        <f>IF('P11'!A11="","",'P11'!A11)</f>
        <v/>
      </c>
      <c r="C104" s="67" t="str">
        <f>IF('P11'!B11="","",'P11'!B11)</f>
        <v/>
      </c>
      <c r="D104" s="66" t="str">
        <f>IF('P11'!C11="","",'P11'!C11)</f>
        <v/>
      </c>
      <c r="E104" s="68" t="str">
        <f>IF('P11'!D11="","",'P11'!D11)</f>
        <v/>
      </c>
      <c r="F104" s="69" t="str">
        <f>IF('P11'!F11="","",'P11'!F11)</f>
        <v/>
      </c>
      <c r="G104" s="69" t="str">
        <f>IF('P11'!G11="","",'P11'!G11)</f>
        <v/>
      </c>
      <c r="H104" s="70" t="str">
        <f>IF('P11'!N11=0,"",'P11'!N11)</f>
        <v/>
      </c>
      <c r="I104" s="70" t="str">
        <f>IF('P11'!O11=0,"",'P11'!O11)</f>
        <v/>
      </c>
      <c r="J104" s="70" t="str">
        <f>IF('P11'!P11=0,"",'P11'!P11)</f>
        <v/>
      </c>
      <c r="K104" s="72" t="str">
        <f>IF('P11'!Q11=0,"",'P11'!Q11)</f>
        <v/>
      </c>
    </row>
    <row r="105" spans="1:11" ht="15.75" x14ac:dyDescent="0.25">
      <c r="A105" s="65"/>
      <c r="B105" s="66" t="str">
        <f>IF('P11'!A12="","",'P11'!A12)</f>
        <v/>
      </c>
      <c r="C105" s="67" t="str">
        <f>IF('P11'!B12="","",'P11'!B12)</f>
        <v/>
      </c>
      <c r="D105" s="66" t="str">
        <f>IF('P11'!C12="","",'P11'!C12)</f>
        <v/>
      </c>
      <c r="E105" s="68" t="str">
        <f>IF('P11'!D12="","",'P11'!D12)</f>
        <v/>
      </c>
      <c r="F105" s="69" t="str">
        <f>IF('P11'!F12="","",'P11'!F12)</f>
        <v/>
      </c>
      <c r="G105" s="69" t="str">
        <f>IF('P11'!G12="","",'P11'!G12)</f>
        <v/>
      </c>
      <c r="H105" s="70" t="str">
        <f>IF('P11'!N12=0,"",'P11'!N12)</f>
        <v/>
      </c>
      <c r="I105" s="70" t="str">
        <f>IF('P11'!O12=0,"",'P11'!O12)</f>
        <v/>
      </c>
      <c r="J105" s="70" t="str">
        <f>IF('P11'!P12=0,"",'P11'!P12)</f>
        <v/>
      </c>
      <c r="K105" s="72" t="str">
        <f>IF('P11'!Q12=0,"",'P11'!Q12)</f>
        <v/>
      </c>
    </row>
    <row r="106" spans="1:11" ht="15.75" x14ac:dyDescent="0.25">
      <c r="A106" s="65"/>
      <c r="B106" s="66" t="str">
        <f>IF('P11'!A13="","",'P11'!A13)</f>
        <v/>
      </c>
      <c r="C106" s="67" t="str">
        <f>IF('P11'!B13="","",'P11'!B13)</f>
        <v/>
      </c>
      <c r="D106" s="66" t="str">
        <f>IF('P11'!C13="","",'P11'!C13)</f>
        <v/>
      </c>
      <c r="E106" s="68" t="str">
        <f>IF('P11'!D13="","",'P11'!D13)</f>
        <v/>
      </c>
      <c r="F106" s="69" t="str">
        <f>IF('P11'!F13="","",'P11'!F13)</f>
        <v/>
      </c>
      <c r="G106" s="69" t="str">
        <f>IF('P11'!G13="","",'P11'!G13)</f>
        <v/>
      </c>
      <c r="H106" s="70" t="str">
        <f>IF('P11'!N13=0,"",'P11'!N13)</f>
        <v/>
      </c>
      <c r="I106" s="70" t="str">
        <f>IF('P11'!O13=0,"",'P11'!O13)</f>
        <v/>
      </c>
      <c r="J106" s="70" t="str">
        <f>IF('P11'!P13=0,"",'P11'!P13)</f>
        <v/>
      </c>
      <c r="K106" s="72" t="str">
        <f>IF('P11'!Q13=0,"",'P11'!Q13)</f>
        <v/>
      </c>
    </row>
    <row r="107" spans="1:11" ht="15.75" x14ac:dyDescent="0.25">
      <c r="A107" s="65"/>
      <c r="B107" s="66" t="str">
        <f>IF('P11'!A14="","",'P11'!A14)</f>
        <v/>
      </c>
      <c r="C107" s="67" t="str">
        <f>IF('P11'!B14="","",'P11'!B14)</f>
        <v/>
      </c>
      <c r="D107" s="66" t="str">
        <f>IF('P11'!C14="","",'P11'!C14)</f>
        <v/>
      </c>
      <c r="E107" s="68" t="str">
        <f>IF('P11'!D14="","",'P11'!D14)</f>
        <v/>
      </c>
      <c r="F107" s="69" t="str">
        <f>IF('P11'!F14="","",'P11'!F14)</f>
        <v/>
      </c>
      <c r="G107" s="69" t="str">
        <f>IF('P11'!G14="","",'P11'!G14)</f>
        <v/>
      </c>
      <c r="H107" s="70" t="str">
        <f>IF('P11'!N14=0,"",'P11'!N14)</f>
        <v/>
      </c>
      <c r="I107" s="70" t="str">
        <f>IF('P11'!O14=0,"",'P11'!O14)</f>
        <v/>
      </c>
      <c r="J107" s="70" t="str">
        <f>IF('P11'!P14=0,"",'P11'!P14)</f>
        <v/>
      </c>
      <c r="K107" s="72" t="str">
        <f>IF('P11'!Q14=0,"",'P11'!Q14)</f>
        <v/>
      </c>
    </row>
    <row r="108" spans="1:11" ht="15.75" x14ac:dyDescent="0.25">
      <c r="A108" s="65"/>
      <c r="B108" s="66" t="str">
        <f>IF('P11'!A15="","",'P11'!A15)</f>
        <v/>
      </c>
      <c r="C108" s="67" t="str">
        <f>IF('P11'!B15="","",'P11'!B15)</f>
        <v/>
      </c>
      <c r="D108" s="66" t="str">
        <f>IF('P11'!C15="","",'P11'!C15)</f>
        <v/>
      </c>
      <c r="E108" s="68" t="str">
        <f>IF('P11'!D15="","",'P11'!D15)</f>
        <v/>
      </c>
      <c r="F108" s="69" t="str">
        <f>IF('P11'!F15="","",'P11'!F15)</f>
        <v/>
      </c>
      <c r="G108" s="69" t="str">
        <f>IF('P11'!G15="","",'P11'!G15)</f>
        <v/>
      </c>
      <c r="H108" s="70" t="str">
        <f>IF('P11'!N15=0,"",'P11'!N15)</f>
        <v/>
      </c>
      <c r="I108" s="70" t="str">
        <f>IF('P11'!O15=0,"",'P11'!O15)</f>
        <v/>
      </c>
      <c r="J108" s="70" t="str">
        <f>IF('P11'!P15=0,"",'P11'!P15)</f>
        <v/>
      </c>
      <c r="K108" s="72" t="str">
        <f>IF('P11'!Q15=0,"",'P11'!Q15)</f>
        <v/>
      </c>
    </row>
    <row r="109" spans="1:11" ht="15.75" x14ac:dyDescent="0.25">
      <c r="A109" s="65"/>
      <c r="B109" s="66">
        <f>IF('P3'!A17="","",'P3'!A17)</f>
        <v>105</v>
      </c>
      <c r="C109" s="67">
        <f>IF('P3'!B17="","",'P3'!B17)</f>
        <v>98.78</v>
      </c>
      <c r="D109" s="66" t="str">
        <f>IF('P3'!C17="","",'P3'!C17)</f>
        <v>SM</v>
      </c>
      <c r="E109" s="68">
        <f>IF('P3'!D17="","",'P3'!D17)</f>
        <v>33148</v>
      </c>
      <c r="F109" s="69" t="str">
        <f>IF('P3'!F17="","",'P3'!F17)</f>
        <v>Kristoffer Ytterbø</v>
      </c>
      <c r="G109" s="69" t="str">
        <f>IF('P3'!G17="","",'P3'!G17)</f>
        <v>Trondheim AK</v>
      </c>
      <c r="H109" s="70">
        <f>IF('P3'!N17=0,"",'P3'!N17)</f>
        <v>105</v>
      </c>
      <c r="I109" s="70">
        <f>IF('P3'!O17=0,"",'P3'!O17)</f>
        <v>132</v>
      </c>
      <c r="J109" s="70">
        <f>IF('P3'!P17=0,"",'P3'!P17)</f>
        <v>237</v>
      </c>
      <c r="K109" s="71">
        <f>IF('P3'!Q17=0,"",'P3'!Q17)</f>
        <v>264.00072127655687</v>
      </c>
    </row>
    <row r="110" spans="1:11" ht="15.75" x14ac:dyDescent="0.25">
      <c r="A110" s="65"/>
      <c r="B110" s="66">
        <f>IF('P3'!A18="","",'P3'!A18)</f>
        <v>105</v>
      </c>
      <c r="C110" s="67">
        <f>IF('P3'!B18="","",'P3'!B18)</f>
        <v>102.87</v>
      </c>
      <c r="D110" s="66" t="str">
        <f>IF('P3'!C18="","",'P3'!C18)</f>
        <v>SM</v>
      </c>
      <c r="E110" s="68">
        <f>IF('P3'!D18="","",'P3'!D18)</f>
        <v>32137</v>
      </c>
      <c r="F110" s="69" t="str">
        <f>IF('P3'!F18="","",'P3'!F18)</f>
        <v>Geir Amund Svan Hasle</v>
      </c>
      <c r="G110" s="69" t="str">
        <f>IF('P3'!G18="","",'P3'!G18)</f>
        <v>Nidelv IL</v>
      </c>
      <c r="H110" s="70">
        <f>IF('P3'!N18=0,"",'P3'!N18)</f>
        <v>105</v>
      </c>
      <c r="I110" s="70" t="str">
        <f>IF('P3'!O18=0,"",'P3'!O18)</f>
        <v/>
      </c>
      <c r="J110" s="70" t="str">
        <f>IF('P3'!P18=0,"",'P3'!P18)</f>
        <v/>
      </c>
      <c r="K110" s="71" t="str">
        <f>IF('P3'!Q18=0,"",'P3'!Q18)</f>
        <v/>
      </c>
    </row>
    <row r="111" spans="1:11" ht="15.75" x14ac:dyDescent="0.25">
      <c r="A111" s="65"/>
      <c r="B111" s="66" t="str">
        <f>IF('P3'!A19="","",'P3'!A19)</f>
        <v>+105</v>
      </c>
      <c r="C111" s="67">
        <f>IF('P3'!B19="","",'P3'!B19)</f>
        <v>107.79</v>
      </c>
      <c r="D111" s="66" t="str">
        <f>IF('P3'!C19="","",'P3'!C19)</f>
        <v>SM</v>
      </c>
      <c r="E111" s="68">
        <f>IF('P3'!D19="","",'P3'!D19)</f>
        <v>31934</v>
      </c>
      <c r="F111" s="69" t="str">
        <f>IF('P3'!F19="","",'P3'!F19)</f>
        <v>John Anders Terland</v>
      </c>
      <c r="G111" s="69" t="str">
        <f>IF('P3'!G19="","",'P3'!G19)</f>
        <v>T &amp; IL National</v>
      </c>
      <c r="H111" s="70">
        <f>IF('P3'!N19=0,"",'P3'!N19)</f>
        <v>100</v>
      </c>
      <c r="I111" s="70">
        <f>IF('P3'!O19=0,"",'P3'!O19)</f>
        <v>128</v>
      </c>
      <c r="J111" s="70">
        <f>IF('P3'!P19=0,"",'P3'!P19)</f>
        <v>228</v>
      </c>
      <c r="K111" s="71">
        <f>IF('P3'!Q19=0,"",'P3'!Q19)</f>
        <v>246.3999171448265</v>
      </c>
    </row>
    <row r="112" spans="1:11" ht="15.75" x14ac:dyDescent="0.25">
      <c r="A112" s="65"/>
      <c r="B112" s="66" t="str">
        <f>IF('P3'!A20="","",'P3'!A20)</f>
        <v>+105</v>
      </c>
      <c r="C112" s="67">
        <f>IF('P3'!B20="","",'P3'!B20)</f>
        <v>141.25</v>
      </c>
      <c r="D112" s="66" t="str">
        <f>IF('P3'!C20="","",'P3'!C20)</f>
        <v>M1</v>
      </c>
      <c r="E112" s="68">
        <f>IF('P3'!D20="","",'P3'!D20)</f>
        <v>30281</v>
      </c>
      <c r="F112" s="69" t="str">
        <f>IF('P3'!F20="","",'P3'!F20)</f>
        <v>David Haraldsen</v>
      </c>
      <c r="G112" s="69" t="str">
        <f>IF('P3'!G20="","",'P3'!G20)</f>
        <v>T &amp; IL National</v>
      </c>
      <c r="H112" s="70">
        <f>IF('P3'!N20=0,"",'P3'!N20)</f>
        <v>111</v>
      </c>
      <c r="I112" s="70">
        <f>IF('P3'!O20=0,"",'P3'!O20)</f>
        <v>156</v>
      </c>
      <c r="J112" s="70">
        <f>IF('P3'!P20=0,"",'P3'!P20)</f>
        <v>267</v>
      </c>
      <c r="K112" s="71">
        <f>IF('P3'!Q20=0,"",'P3'!Q20)</f>
        <v>271.14345455142933</v>
      </c>
    </row>
    <row r="113" spans="1:11" ht="15.75" x14ac:dyDescent="0.25">
      <c r="A113" s="65"/>
      <c r="B113" s="66" t="str">
        <f>IF('P3'!A21="","",'P3'!A21)</f>
        <v/>
      </c>
      <c r="C113" s="67" t="str">
        <f>IF('P3'!B21="","",'P3'!B21)</f>
        <v/>
      </c>
      <c r="D113" s="66" t="str">
        <f>IF('P3'!C21="","",'P3'!C21)</f>
        <v/>
      </c>
      <c r="E113" s="68" t="str">
        <f>IF('P3'!D21="","",'P3'!D21)</f>
        <v/>
      </c>
      <c r="F113" s="69" t="str">
        <f>IF('P3'!F21="","",'P3'!F21)</f>
        <v/>
      </c>
      <c r="G113" s="69" t="str">
        <f>IF('P3'!G21="","",'P3'!G21)</f>
        <v/>
      </c>
      <c r="H113" s="70" t="str">
        <f>IF('P3'!N21=0,"",'P3'!N21)</f>
        <v/>
      </c>
      <c r="I113" s="70" t="str">
        <f>IF('P3'!O21=0,"",'P3'!O21)</f>
        <v/>
      </c>
      <c r="J113" s="70" t="str">
        <f>IF('P3'!P21=0,"",'P3'!P21)</f>
        <v/>
      </c>
      <c r="K113" s="71" t="str">
        <f>IF('P3'!Q21=0,"",'P3'!Q21)</f>
        <v/>
      </c>
    </row>
    <row r="114" spans="1:11" ht="15.75" x14ac:dyDescent="0.25">
      <c r="A114" s="65"/>
      <c r="B114" s="66" t="str">
        <f>IF('P11'!A16="","",'P11'!A16)</f>
        <v/>
      </c>
      <c r="C114" s="67" t="str">
        <f>IF('P11'!B16="","",'P11'!B16)</f>
        <v/>
      </c>
      <c r="D114" s="66" t="str">
        <f>IF('P11'!C16="","",'P11'!C16)</f>
        <v/>
      </c>
      <c r="E114" s="68" t="str">
        <f>IF('P11'!D16="","",'P11'!D16)</f>
        <v/>
      </c>
      <c r="F114" s="69" t="str">
        <f>IF('P11'!F16="","",'P11'!F16)</f>
        <v/>
      </c>
      <c r="G114" s="69" t="str">
        <f>IF('P11'!G16="","",'P11'!G16)</f>
        <v/>
      </c>
      <c r="H114" s="70" t="str">
        <f>IF('P11'!N16=0,"",'P11'!N16)</f>
        <v/>
      </c>
      <c r="I114" s="70" t="str">
        <f>IF('P11'!O16=0,"",'P11'!O16)</f>
        <v/>
      </c>
      <c r="J114" s="70" t="str">
        <f>IF('P11'!P16=0,"",'P11'!P16)</f>
        <v/>
      </c>
      <c r="K114" s="72" t="str">
        <f>IF('P11'!Q16=0,"",'P11'!Q16)</f>
        <v/>
      </c>
    </row>
    <row r="115" spans="1:11" ht="15.75" x14ac:dyDescent="0.25">
      <c r="A115" s="65"/>
      <c r="B115" s="66" t="str">
        <f>IF('P11'!A17="","",'P11'!A17)</f>
        <v/>
      </c>
      <c r="C115" s="67" t="str">
        <f>IF('P11'!B17="","",'P11'!B17)</f>
        <v/>
      </c>
      <c r="D115" s="66" t="str">
        <f>IF('P11'!C17="","",'P11'!C17)</f>
        <v/>
      </c>
      <c r="E115" s="68" t="str">
        <f>IF('P11'!D17="","",'P11'!D17)</f>
        <v/>
      </c>
      <c r="F115" s="69" t="str">
        <f>IF('P11'!F17="","",'P11'!F17)</f>
        <v/>
      </c>
      <c r="G115" s="69" t="str">
        <f>IF('P11'!G17="","",'P11'!G17)</f>
        <v/>
      </c>
      <c r="H115" s="70" t="str">
        <f>IF('P11'!N17=0,"",'P11'!N17)</f>
        <v/>
      </c>
      <c r="I115" s="70" t="str">
        <f>IF('P11'!O17=0,"",'P11'!O17)</f>
        <v/>
      </c>
      <c r="J115" s="70" t="str">
        <f>IF('P11'!P17=0,"",'P11'!P17)</f>
        <v/>
      </c>
      <c r="K115" s="72" t="str">
        <f>IF('P11'!Q17=0,"",'P11'!Q17)</f>
        <v/>
      </c>
    </row>
    <row r="116" spans="1:11" ht="15.75" x14ac:dyDescent="0.25">
      <c r="A116" s="65"/>
      <c r="B116" s="66" t="str">
        <f>IF('P11'!A18="","",'P11'!A18)</f>
        <v/>
      </c>
      <c r="C116" s="67" t="str">
        <f>IF('P11'!B18="","",'P11'!B18)</f>
        <v/>
      </c>
      <c r="D116" s="66" t="str">
        <f>IF('P11'!C18="","",'P11'!C18)</f>
        <v/>
      </c>
      <c r="E116" s="68" t="str">
        <f>IF('P11'!D18="","",'P11'!D18)</f>
        <v/>
      </c>
      <c r="F116" s="69" t="str">
        <f>IF('P11'!F18="","",'P11'!F18)</f>
        <v/>
      </c>
      <c r="G116" s="69" t="str">
        <f>IF('P11'!G18="","",'P11'!G18)</f>
        <v/>
      </c>
      <c r="H116" s="70" t="str">
        <f>IF('P11'!N18=0,"",'P11'!N18)</f>
        <v/>
      </c>
      <c r="I116" s="70" t="str">
        <f>IF('P11'!O18=0,"",'P11'!O18)</f>
        <v/>
      </c>
      <c r="J116" s="70" t="str">
        <f>IF('P11'!P18=0,"",'P11'!P18)</f>
        <v/>
      </c>
      <c r="K116" s="72" t="str">
        <f>IF('P11'!Q18=0,"",'P11'!Q18)</f>
        <v/>
      </c>
    </row>
    <row r="117" spans="1:11" ht="15.75" x14ac:dyDescent="0.25">
      <c r="A117" s="65"/>
      <c r="B117" s="66" t="str">
        <f>IF('P11'!A19="","",'P11'!A19)</f>
        <v/>
      </c>
      <c r="C117" s="67" t="str">
        <f>IF('P11'!B19="","",'P11'!B19)</f>
        <v/>
      </c>
      <c r="D117" s="66" t="str">
        <f>IF('P11'!C19="","",'P11'!C19)</f>
        <v/>
      </c>
      <c r="E117" s="68" t="str">
        <f>IF('P11'!D19="","",'P11'!D19)</f>
        <v/>
      </c>
      <c r="F117" s="69" t="str">
        <f>IF('P11'!F19="","",'P11'!F19)</f>
        <v/>
      </c>
      <c r="G117" s="69" t="str">
        <f>IF('P11'!G19="","",'P11'!G19)</f>
        <v/>
      </c>
      <c r="H117" s="70" t="str">
        <f>IF('P11'!N19=0,"",'P11'!N19)</f>
        <v/>
      </c>
      <c r="I117" s="70" t="str">
        <f>IF('P11'!O19=0,"",'P11'!O19)</f>
        <v/>
      </c>
      <c r="J117" s="70" t="str">
        <f>IF('P11'!P19=0,"",'P11'!P19)</f>
        <v/>
      </c>
      <c r="K117" s="72" t="str">
        <f>IF('P11'!Q19=0,"",'P11'!Q19)</f>
        <v/>
      </c>
    </row>
    <row r="118" spans="1:11" ht="15.75" x14ac:dyDescent="0.25">
      <c r="A118" s="65"/>
      <c r="B118" s="66" t="str">
        <f>IF('P3'!A22="","",'P3'!A22)</f>
        <v/>
      </c>
      <c r="C118" s="67" t="str">
        <f>IF('P3'!B22="","",'P3'!B22)</f>
        <v/>
      </c>
      <c r="D118" s="66" t="str">
        <f>IF('P3'!C22="","",'P3'!C22)</f>
        <v/>
      </c>
      <c r="E118" s="68" t="str">
        <f>IF('P3'!D22="","",'P3'!D22)</f>
        <v/>
      </c>
      <c r="F118" s="69" t="str">
        <f>IF('P3'!F22="","",'P3'!F22)</f>
        <v/>
      </c>
      <c r="G118" s="69" t="str">
        <f>IF('P3'!G22="","",'P3'!G22)</f>
        <v/>
      </c>
      <c r="H118" s="70" t="str">
        <f>IF('P3'!N22=0,"",'P3'!N22)</f>
        <v/>
      </c>
      <c r="I118" s="70" t="str">
        <f>IF('P3'!O22=0,"",'P3'!O22)</f>
        <v/>
      </c>
      <c r="J118" s="70" t="str">
        <f>IF('P3'!P22=0,"",'P3'!P22)</f>
        <v/>
      </c>
      <c r="K118" s="71" t="str">
        <f>IF('P3'!Q22=0,"",'P3'!Q22)</f>
        <v/>
      </c>
    </row>
    <row r="119" spans="1:11" ht="15.75" x14ac:dyDescent="0.25">
      <c r="A119" s="65"/>
      <c r="B119" s="66" t="str">
        <f>IF('P2'!A19="","",'P2'!A19)</f>
        <v/>
      </c>
      <c r="C119" s="67" t="str">
        <f>IF('P2'!B19="","",'P2'!B19)</f>
        <v/>
      </c>
      <c r="D119" s="66" t="str">
        <f>IF('P2'!C19="","",'P2'!C19)</f>
        <v/>
      </c>
      <c r="E119" s="68" t="str">
        <f>IF('P2'!D19="","",'P2'!D19)</f>
        <v/>
      </c>
      <c r="F119" s="69" t="str">
        <f>IF('P2'!F19="","",'P2'!F19)</f>
        <v/>
      </c>
      <c r="G119" s="69" t="str">
        <f>IF('P2'!G19="","",'P2'!G19)</f>
        <v/>
      </c>
      <c r="H119" s="70" t="str">
        <f>IF('P2'!N19=0,"",'P2'!N19)</f>
        <v/>
      </c>
      <c r="I119" s="70" t="str">
        <f>IF('P2'!O19=0,"",'P2'!O19)</f>
        <v/>
      </c>
      <c r="J119" s="70" t="str">
        <f>IF('P2'!P19=0,"",'P2'!P19)</f>
        <v/>
      </c>
      <c r="K119" s="71" t="str">
        <f>IF('P2'!Q19=0,"",'P2'!Q19)</f>
        <v/>
      </c>
    </row>
    <row r="120" spans="1:11" ht="15.75" x14ac:dyDescent="0.25">
      <c r="A120" s="65"/>
      <c r="B120" s="66" t="str">
        <f>IF('P2'!A20="","",'P2'!A20)</f>
        <v/>
      </c>
      <c r="C120" s="67" t="str">
        <f>IF('P2'!B20="","",'P2'!B20)</f>
        <v/>
      </c>
      <c r="D120" s="66" t="str">
        <f>IF('P2'!C20="","",'P2'!C20)</f>
        <v/>
      </c>
      <c r="E120" s="68" t="str">
        <f>IF('P2'!D20="","",'P2'!D20)</f>
        <v/>
      </c>
      <c r="F120" s="69" t="str">
        <f>IF('P2'!F20="","",'P2'!F20)</f>
        <v/>
      </c>
      <c r="G120" s="69" t="str">
        <f>IF('P2'!G20="","",'P2'!G20)</f>
        <v/>
      </c>
      <c r="H120" s="70" t="str">
        <f>IF('P2'!N20=0,"",'P2'!N20)</f>
        <v/>
      </c>
      <c r="I120" s="70" t="str">
        <f>IF('P2'!O20=0,"",'P2'!O20)</f>
        <v/>
      </c>
      <c r="J120" s="70" t="str">
        <f>IF('P2'!P20=0,"",'P2'!P20)</f>
        <v/>
      </c>
      <c r="K120" s="71" t="str">
        <f>IF('P2'!Q20=0,"",'P2'!Q20)</f>
        <v/>
      </c>
    </row>
    <row r="121" spans="1:11" ht="15.75" x14ac:dyDescent="0.25">
      <c r="A121" s="65"/>
      <c r="B121" s="66" t="str">
        <f>IF('P2'!A21="","",'P2'!A21)</f>
        <v/>
      </c>
      <c r="C121" s="67" t="str">
        <f>IF('P2'!B21="","",'P2'!B21)</f>
        <v/>
      </c>
      <c r="D121" s="66" t="str">
        <f>IF('P2'!C21="","",'P2'!C21)</f>
        <v/>
      </c>
      <c r="E121" s="68" t="str">
        <f>IF('P2'!D21="","",'P2'!D21)</f>
        <v/>
      </c>
      <c r="F121" s="69" t="str">
        <f>IF('P2'!F21="","",'P2'!F21)</f>
        <v/>
      </c>
      <c r="G121" s="69" t="str">
        <f>IF('P2'!G21="","",'P2'!G21)</f>
        <v/>
      </c>
      <c r="H121" s="70" t="str">
        <f>IF('P2'!N21=0,"",'P2'!N21)</f>
        <v/>
      </c>
      <c r="I121" s="70" t="str">
        <f>IF('P2'!O21=0,"",'P2'!O21)</f>
        <v/>
      </c>
      <c r="J121" s="70" t="str">
        <f>IF('P2'!P21=0,"",'P2'!P21)</f>
        <v/>
      </c>
      <c r="K121" s="71" t="str">
        <f>IF('P2'!Q21=0,"",'P2'!Q21)</f>
        <v/>
      </c>
    </row>
    <row r="122" spans="1:11" ht="15.75" x14ac:dyDescent="0.25">
      <c r="A122" s="65"/>
      <c r="B122" s="66" t="str">
        <f>IF('P2'!A22="","",'P2'!A22)</f>
        <v/>
      </c>
      <c r="C122" s="67" t="str">
        <f>IF('P2'!B22="","",'P2'!B22)</f>
        <v/>
      </c>
      <c r="D122" s="66" t="str">
        <f>IF('P2'!C22="","",'P2'!C22)</f>
        <v/>
      </c>
      <c r="E122" s="68" t="str">
        <f>IF('P2'!D22="","",'P2'!D22)</f>
        <v/>
      </c>
      <c r="F122" s="69" t="str">
        <f>IF('P2'!F22="","",'P2'!F22)</f>
        <v/>
      </c>
      <c r="G122" s="69" t="str">
        <f>IF('P2'!G22="","",'P2'!G22)</f>
        <v/>
      </c>
      <c r="H122" s="70" t="str">
        <f>IF('P2'!N22=0,"",'P2'!N22)</f>
        <v/>
      </c>
      <c r="I122" s="70" t="str">
        <f>IF('P2'!O22=0,"",'P2'!O22)</f>
        <v/>
      </c>
      <c r="J122" s="70" t="str">
        <f>IF('P2'!P22=0,"",'P2'!P22)</f>
        <v/>
      </c>
      <c r="K122" s="71" t="str">
        <f>IF('P2'!Q22=0,"",'P2'!Q22)</f>
        <v/>
      </c>
    </row>
    <row r="123" spans="1:11" ht="15.75" x14ac:dyDescent="0.25">
      <c r="A123" s="65"/>
      <c r="B123" s="66" t="str">
        <f>IF('P2'!A23="","",'P2'!A23)</f>
        <v/>
      </c>
      <c r="C123" s="67" t="str">
        <f>IF('P2'!B23="","",'P2'!B23)</f>
        <v/>
      </c>
      <c r="D123" s="66" t="str">
        <f>IF('P2'!C23="","",'P2'!C23)</f>
        <v/>
      </c>
      <c r="E123" s="68" t="str">
        <f>IF('P2'!D23="","",'P2'!D23)</f>
        <v/>
      </c>
      <c r="F123" s="69" t="str">
        <f>IF('P2'!F23="","",'P2'!F23)</f>
        <v/>
      </c>
      <c r="G123" s="69" t="str">
        <f>IF('P2'!G23="","",'P2'!G23)</f>
        <v/>
      </c>
      <c r="H123" s="70" t="str">
        <f>IF('P2'!N23=0,"",'P2'!N23)</f>
        <v/>
      </c>
      <c r="I123" s="70" t="str">
        <f>IF('P2'!O23=0,"",'P2'!O23)</f>
        <v/>
      </c>
      <c r="J123" s="70" t="str">
        <f>IF('P2'!P23=0,"",'P2'!P23)</f>
        <v/>
      </c>
      <c r="K123" s="71" t="str">
        <f>IF('P2'!Q23=0,"",'P2'!Q23)</f>
        <v/>
      </c>
    </row>
    <row r="124" spans="1:11" ht="15.75" x14ac:dyDescent="0.25">
      <c r="A124" s="65"/>
      <c r="B124" s="66" t="str">
        <f>IF('P2'!A24="","",'P2'!A24)</f>
        <v/>
      </c>
      <c r="C124" s="67" t="str">
        <f>IF('P2'!B24="","",'P2'!B24)</f>
        <v/>
      </c>
      <c r="D124" s="66" t="str">
        <f>IF('P2'!C24="","",'P2'!C24)</f>
        <v/>
      </c>
      <c r="E124" s="68" t="str">
        <f>IF('P2'!D24="","",'P2'!D24)</f>
        <v/>
      </c>
      <c r="F124" s="69" t="str">
        <f>IF('P2'!F24="","",'P2'!F24)</f>
        <v/>
      </c>
      <c r="G124" s="69" t="str">
        <f>IF('P2'!G24="","",'P2'!G24)</f>
        <v/>
      </c>
      <c r="H124" s="70" t="str">
        <f>IF('P2'!N24=0,"",'P2'!N24)</f>
        <v/>
      </c>
      <c r="I124" s="70" t="str">
        <f>IF('P2'!O24=0,"",'P2'!O24)</f>
        <v/>
      </c>
      <c r="J124" s="70" t="str">
        <f>IF('P2'!P24=0,"",'P2'!P24)</f>
        <v/>
      </c>
      <c r="K124" s="71" t="str">
        <f>IF('P2'!Q24=0,"",'P2'!Q24)</f>
        <v/>
      </c>
    </row>
    <row r="125" spans="1:11" ht="15.75" x14ac:dyDescent="0.25">
      <c r="A125" s="65"/>
      <c r="B125" s="66" t="str">
        <f>IF('P4'!A17="","",'P4'!A17)</f>
        <v/>
      </c>
      <c r="C125" s="67" t="str">
        <f>IF('P4'!B17="","",'P4'!B17)</f>
        <v/>
      </c>
      <c r="D125" s="66" t="str">
        <f>IF('P4'!C17="","",'P4'!C17)</f>
        <v/>
      </c>
      <c r="E125" s="68" t="str">
        <f>IF('P4'!D17="","",'P4'!D17)</f>
        <v/>
      </c>
      <c r="F125" s="69" t="str">
        <f>IF('P4'!F17="","",'P4'!F17)</f>
        <v/>
      </c>
      <c r="G125" s="69" t="str">
        <f>IF('P4'!G17="","",'P4'!G17)</f>
        <v/>
      </c>
      <c r="H125" s="70" t="str">
        <f>IF('P4'!N17=0,"",'P4'!N17)</f>
        <v/>
      </c>
      <c r="I125" s="70" t="str">
        <f>IF('P4'!O17=0,"",'P4'!O17)</f>
        <v/>
      </c>
      <c r="J125" s="70" t="str">
        <f>IF('P4'!P17=0,"",'P4'!P17)</f>
        <v/>
      </c>
      <c r="K125" s="71" t="str">
        <f>IF('P4'!Q17=0,"",'P4'!Q17)</f>
        <v/>
      </c>
    </row>
    <row r="126" spans="1:11" ht="15.75" x14ac:dyDescent="0.25">
      <c r="A126" s="65"/>
      <c r="B126" s="66" t="str">
        <f>IF('P2'!A18="","",'P2'!A18)</f>
        <v/>
      </c>
      <c r="C126" s="67" t="str">
        <f>IF('P2'!B18="","",'P2'!B18)</f>
        <v/>
      </c>
      <c r="D126" s="66" t="str">
        <f>IF('P2'!C18="","",'P2'!C18)</f>
        <v/>
      </c>
      <c r="E126" s="68" t="str">
        <f>IF('P2'!D18="","",'P2'!D18)</f>
        <v/>
      </c>
      <c r="F126" s="69" t="str">
        <f>IF('P2'!F18="","",'P2'!F18)</f>
        <v/>
      </c>
      <c r="G126" s="69" t="str">
        <f>IF('P2'!G18="","",'P2'!G18)</f>
        <v/>
      </c>
      <c r="H126" s="70" t="str">
        <f>IF('P2'!N18=0,"",'P2'!N18)</f>
        <v/>
      </c>
      <c r="I126" s="70" t="str">
        <f>IF('P2'!O18=0,"",'P2'!O18)</f>
        <v/>
      </c>
      <c r="J126" s="70" t="str">
        <f>IF('P2'!P18=0,"",'P2'!P18)</f>
        <v/>
      </c>
      <c r="K126" s="71" t="str">
        <f>IF('P2'!Q18=0,"",'P2'!Q18)</f>
        <v/>
      </c>
    </row>
    <row r="127" spans="1:11" ht="17.100000000000001" customHeight="1" x14ac:dyDescent="0.25">
      <c r="A127" s="65"/>
      <c r="B127" s="66" t="str">
        <f>IF('P4'!A18="","",'P4'!A18)</f>
        <v/>
      </c>
      <c r="C127" s="67" t="str">
        <f>IF('P4'!B18="","",'P4'!B18)</f>
        <v/>
      </c>
      <c r="D127" s="66" t="str">
        <f>IF('P4'!C18="","",'P4'!C18)</f>
        <v/>
      </c>
      <c r="E127" s="68" t="str">
        <f>IF('P4'!D18="","",'P4'!D18)</f>
        <v/>
      </c>
      <c r="F127" s="69" t="str">
        <f>IF('P4'!F18="","",'P4'!F18)</f>
        <v/>
      </c>
      <c r="G127" s="69" t="str">
        <f>IF('P4'!G18="","",'P4'!G18)</f>
        <v/>
      </c>
      <c r="H127" s="70" t="str">
        <f>IF('P4'!N18=0,"",'P4'!N18)</f>
        <v/>
      </c>
      <c r="I127" s="70" t="str">
        <f>IF('P4'!O18=0,"",'P4'!O18)</f>
        <v/>
      </c>
      <c r="J127" s="70" t="str">
        <f>IF('P4'!P18=0,"",'P4'!P18)</f>
        <v/>
      </c>
      <c r="K127" s="71" t="str">
        <f>IF('P4'!Q18=0,"",'P4'!Q18)</f>
        <v/>
      </c>
    </row>
    <row r="128" spans="1:11" ht="15.75" x14ac:dyDescent="0.25">
      <c r="A128" s="65"/>
      <c r="B128" s="66" t="str">
        <f>IF('P1'!A19="","",'P1'!A19)</f>
        <v/>
      </c>
      <c r="C128" s="67" t="str">
        <f>IF('P1'!B19="","",'P1'!B19)</f>
        <v/>
      </c>
      <c r="D128" s="66" t="str">
        <f>IF('P1'!C19="","",'P1'!C19)</f>
        <v/>
      </c>
      <c r="E128" s="68" t="str">
        <f>IF('P1'!D19="","",'P1'!D19)</f>
        <v/>
      </c>
      <c r="F128" s="69" t="str">
        <f>IF('P1'!F19="","",'P1'!F19)</f>
        <v/>
      </c>
      <c r="G128" s="69" t="str">
        <f>IF('P1'!G19="","",'P1'!G19)</f>
        <v/>
      </c>
      <c r="H128" s="70" t="str">
        <f>IF('P1'!N19=0,"",'P1'!N19)</f>
        <v/>
      </c>
      <c r="I128" s="70" t="str">
        <f>IF('P1'!O19=0,"",'P1'!O19)</f>
        <v/>
      </c>
      <c r="J128" s="70" t="str">
        <f>IF('P1'!P19=0,"",'P1'!P19)</f>
        <v/>
      </c>
      <c r="K128" s="72" t="str">
        <f>IF('P1'!Q19=0,"",'P1'!Q19)</f>
        <v/>
      </c>
    </row>
    <row r="129" spans="1:11" ht="15.75" x14ac:dyDescent="0.25">
      <c r="A129" s="65"/>
      <c r="B129" s="66" t="str">
        <f>IF('P1'!A20="","",'P1'!A20)</f>
        <v/>
      </c>
      <c r="C129" s="67" t="str">
        <f>IF('P1'!B20="","",'P1'!B20)</f>
        <v/>
      </c>
      <c r="D129" s="66" t="str">
        <f>IF('P1'!C20="","",'P1'!C20)</f>
        <v/>
      </c>
      <c r="E129" s="68" t="str">
        <f>IF('P1'!D20="","",'P1'!D20)</f>
        <v/>
      </c>
      <c r="F129" s="69" t="str">
        <f>IF('P1'!F20="","",'P1'!F20)</f>
        <v/>
      </c>
      <c r="G129" s="69" t="str">
        <f>IF('P1'!G20="","",'P1'!G20)</f>
        <v/>
      </c>
      <c r="H129" s="70" t="str">
        <f>IF('P1'!N20=0,"",'P1'!N20)</f>
        <v/>
      </c>
      <c r="I129" s="70" t="str">
        <f>IF('P1'!O20=0,"",'P1'!O20)</f>
        <v/>
      </c>
      <c r="J129" s="70" t="str">
        <f>IF('P1'!P20=0,"",'P1'!P20)</f>
        <v/>
      </c>
      <c r="K129" s="72" t="str">
        <f>IF('P1'!Q20=0,"",'P1'!Q20)</f>
        <v/>
      </c>
    </row>
    <row r="130" spans="1:11" ht="15.75" x14ac:dyDescent="0.25">
      <c r="A130" s="65"/>
      <c r="B130" s="66" t="str">
        <f>IF('P1'!A21="","",'P1'!A21)</f>
        <v/>
      </c>
      <c r="C130" s="67" t="str">
        <f>IF('P1'!B21="","",'P1'!B21)</f>
        <v/>
      </c>
      <c r="D130" s="66" t="str">
        <f>IF('P1'!C21="","",'P1'!C21)</f>
        <v/>
      </c>
      <c r="E130" s="68" t="str">
        <f>IF('P1'!D21="","",'P1'!D21)</f>
        <v/>
      </c>
      <c r="F130" s="69" t="str">
        <f>IF('P1'!F21="","",'P1'!F21)</f>
        <v/>
      </c>
      <c r="G130" s="69" t="str">
        <f>IF('P1'!G21="","",'P1'!G21)</f>
        <v/>
      </c>
      <c r="H130" s="70" t="str">
        <f>IF('P1'!N21=0,"",'P1'!N21)</f>
        <v/>
      </c>
      <c r="I130" s="70" t="str">
        <f>IF('P1'!O21=0,"",'P1'!O21)</f>
        <v/>
      </c>
      <c r="J130" s="70" t="str">
        <f>IF('P1'!P21=0,"",'P1'!P21)</f>
        <v/>
      </c>
      <c r="K130" s="72" t="str">
        <f>IF('P1'!Q21=0,"",'P1'!Q21)</f>
        <v/>
      </c>
    </row>
    <row r="131" spans="1:11" ht="15.75" x14ac:dyDescent="0.25">
      <c r="A131" s="65"/>
      <c r="B131" s="66" t="str">
        <f>IF('P1'!A22="","",'P1'!A22)</f>
        <v/>
      </c>
      <c r="C131" s="67" t="str">
        <f>IF('P1'!B22="","",'P1'!B22)</f>
        <v/>
      </c>
      <c r="D131" s="66" t="str">
        <f>IF('P1'!C22="","",'P1'!C22)</f>
        <v/>
      </c>
      <c r="E131" s="68" t="str">
        <f>IF('P1'!D22="","",'P1'!D22)</f>
        <v/>
      </c>
      <c r="F131" s="69" t="str">
        <f>IF('P1'!F22="","",'P1'!F22)</f>
        <v/>
      </c>
      <c r="G131" s="69" t="str">
        <f>IF('P1'!G22="","",'P1'!G22)</f>
        <v/>
      </c>
      <c r="H131" s="70" t="str">
        <f>IF('P1'!N22=0,"",'P1'!N22)</f>
        <v/>
      </c>
      <c r="I131" s="70" t="str">
        <f>IF('P1'!O22=0,"",'P1'!O22)</f>
        <v/>
      </c>
      <c r="J131" s="70" t="str">
        <f>IF('P1'!P22=0,"",'P1'!P22)</f>
        <v/>
      </c>
      <c r="K131" s="72" t="str">
        <f>IF('P1'!Q22=0,"",'P1'!Q22)</f>
        <v/>
      </c>
    </row>
    <row r="132" spans="1:11" ht="15.75" x14ac:dyDescent="0.25">
      <c r="A132" s="65"/>
      <c r="B132" s="66" t="str">
        <f>IF('P1'!A23="","",'P1'!A23)</f>
        <v/>
      </c>
      <c r="C132" s="67" t="str">
        <f>IF('P1'!B23="","",'P1'!B23)</f>
        <v/>
      </c>
      <c r="D132" s="66" t="str">
        <f>IF('P1'!C23="","",'P1'!C23)</f>
        <v/>
      </c>
      <c r="E132" s="68" t="str">
        <f>IF('P1'!D23="","",'P1'!D23)</f>
        <v/>
      </c>
      <c r="F132" s="69" t="str">
        <f>IF('P1'!F23="","",'P1'!F23)</f>
        <v/>
      </c>
      <c r="G132" s="69" t="str">
        <f>IF('P1'!G23="","",'P1'!G23)</f>
        <v/>
      </c>
      <c r="H132" s="70" t="str">
        <f>IF('P1'!N23=0,"",'P1'!N23)</f>
        <v/>
      </c>
      <c r="I132" s="70" t="str">
        <f>IF('P1'!O23=0,"",'P1'!O23)</f>
        <v/>
      </c>
      <c r="J132" s="70" t="str">
        <f>IF('P1'!P23=0,"",'P1'!P23)</f>
        <v/>
      </c>
      <c r="K132" s="72" t="str">
        <f>IF('P1'!Q23=0,"",'P1'!Q23)</f>
        <v/>
      </c>
    </row>
    <row r="133" spans="1:11" ht="15.75" x14ac:dyDescent="0.25">
      <c r="A133" s="65"/>
      <c r="B133" s="66" t="str">
        <f>IF('P1'!A24="","",'P1'!A24)</f>
        <v/>
      </c>
      <c r="C133" s="67" t="str">
        <f>IF('P1'!B24="","",'P1'!B24)</f>
        <v/>
      </c>
      <c r="D133" s="66" t="str">
        <f>IF('P1'!C24="","",'P1'!C24)</f>
        <v/>
      </c>
      <c r="E133" s="68" t="str">
        <f>IF('P1'!D24="","",'P1'!D24)</f>
        <v/>
      </c>
      <c r="F133" s="69" t="str">
        <f>IF('P1'!F24="","",'P1'!F24)</f>
        <v/>
      </c>
      <c r="G133" s="69" t="str">
        <f>IF('P1'!G24="","",'P1'!G24)</f>
        <v/>
      </c>
      <c r="H133" s="70" t="str">
        <f>IF('P1'!N24=0,"",'P1'!N24)</f>
        <v/>
      </c>
      <c r="I133" s="70" t="str">
        <f>IF('P1'!O24=0,"",'P1'!O24)</f>
        <v/>
      </c>
      <c r="J133" s="70" t="str">
        <f>IF('P1'!P24=0,"",'P1'!P24)</f>
        <v/>
      </c>
      <c r="K133" s="72" t="str">
        <f>IF('P1'!Q24=0,"",'P1'!Q24)</f>
        <v/>
      </c>
    </row>
    <row r="134" spans="1:11" ht="15.75" x14ac:dyDescent="0.25">
      <c r="A134" s="65"/>
      <c r="B134" s="66" t="str">
        <f>IF('P4'!A19="","",'P4'!A19)</f>
        <v/>
      </c>
      <c r="C134" s="67" t="str">
        <f>IF('P4'!B19="","",'P4'!B19)</f>
        <v/>
      </c>
      <c r="D134" s="66" t="str">
        <f>IF('P4'!C19="","",'P4'!C19)</f>
        <v/>
      </c>
      <c r="E134" s="68" t="str">
        <f>IF('P4'!D19="","",'P4'!D19)</f>
        <v/>
      </c>
      <c r="F134" s="69" t="str">
        <f>IF('P4'!F19="","",'P4'!F19)</f>
        <v/>
      </c>
      <c r="G134" s="69" t="str">
        <f>IF('P4'!G19="","",'P4'!G19)</f>
        <v/>
      </c>
      <c r="H134" s="70" t="str">
        <f>IF('P4'!N19=0,"",'P4'!N19)</f>
        <v/>
      </c>
      <c r="I134" s="70" t="str">
        <f>IF('P4'!O19=0,"",'P4'!O19)</f>
        <v/>
      </c>
      <c r="J134" s="70" t="str">
        <f>IF('P4'!P19=0,"",'P4'!P19)</f>
        <v/>
      </c>
      <c r="K134" s="71" t="str">
        <f>IF('P4'!Q19=0,"",'P4'!Q19)</f>
        <v/>
      </c>
    </row>
    <row r="135" spans="1:11" ht="15.75" x14ac:dyDescent="0.25">
      <c r="A135" s="65"/>
      <c r="B135" s="66" t="str">
        <f>IF('P4'!A20="","",'P4'!A20)</f>
        <v/>
      </c>
      <c r="C135" s="67" t="str">
        <f>IF('P4'!B20="","",'P4'!B20)</f>
        <v/>
      </c>
      <c r="D135" s="66" t="str">
        <f>IF('P4'!C20="","",'P4'!C20)</f>
        <v/>
      </c>
      <c r="E135" s="68" t="str">
        <f>IF('P4'!D20="","",'P4'!D20)</f>
        <v/>
      </c>
      <c r="F135" s="69" t="str">
        <f>IF('P4'!F20="","",'P4'!F20)</f>
        <v/>
      </c>
      <c r="G135" s="69" t="str">
        <f>IF('P4'!G20="","",'P4'!G20)</f>
        <v/>
      </c>
      <c r="H135" s="70" t="str">
        <f>IF('P4'!N20=0,"",'P4'!N20)</f>
        <v/>
      </c>
      <c r="I135" s="70" t="str">
        <f>IF('P4'!O20=0,"",'P4'!O20)</f>
        <v/>
      </c>
      <c r="J135" s="70" t="str">
        <f>IF('P4'!P20=0,"",'P4'!P20)</f>
        <v/>
      </c>
      <c r="K135" s="71" t="str">
        <f>IF('P4'!Q20=0,"",'P4'!Q20)</f>
        <v/>
      </c>
    </row>
    <row r="136" spans="1:11" ht="15.75" x14ac:dyDescent="0.25">
      <c r="A136" s="65"/>
      <c r="B136" s="66" t="str">
        <f>IF('P4'!A21="","",'P4'!A21)</f>
        <v/>
      </c>
      <c r="C136" s="67" t="str">
        <f>IF('P4'!B21="","",'P4'!B21)</f>
        <v/>
      </c>
      <c r="D136" s="66" t="str">
        <f>IF('P4'!C21="","",'P4'!C21)</f>
        <v/>
      </c>
      <c r="E136" s="68" t="str">
        <f>IF('P4'!D21="","",'P4'!D21)</f>
        <v/>
      </c>
      <c r="F136" s="69" t="str">
        <f>IF('P4'!F21="","",'P4'!F21)</f>
        <v/>
      </c>
      <c r="G136" s="69" t="str">
        <f>IF('P4'!G21="","",'P4'!G21)</f>
        <v xml:space="preserve"> </v>
      </c>
      <c r="H136" s="70" t="str">
        <f>IF('P4'!N21=0,"",'P4'!N21)</f>
        <v/>
      </c>
      <c r="I136" s="70" t="str">
        <f>IF('P4'!O21=0,"",'P4'!O21)</f>
        <v/>
      </c>
      <c r="J136" s="70" t="str">
        <f>IF('P4'!P21=0,"",'P4'!P21)</f>
        <v/>
      </c>
      <c r="K136" s="71" t="str">
        <f>IF('P4'!Q21=0,"",'P4'!Q21)</f>
        <v/>
      </c>
    </row>
    <row r="137" spans="1:11" ht="15.75" x14ac:dyDescent="0.25">
      <c r="A137" s="65"/>
      <c r="B137" s="66" t="str">
        <f>IF('P4'!A22="","",'P4'!A22)</f>
        <v/>
      </c>
      <c r="C137" s="67" t="str">
        <f>IF('P4'!B22="","",'P4'!B22)</f>
        <v/>
      </c>
      <c r="D137" s="66" t="str">
        <f>IF('P4'!C22="","",'P4'!C22)</f>
        <v/>
      </c>
      <c r="E137" s="68" t="str">
        <f>IF('P4'!D22="","",'P4'!D22)</f>
        <v/>
      </c>
      <c r="F137" s="69" t="str">
        <f>IF('P4'!F22="","",'P4'!F22)</f>
        <v/>
      </c>
      <c r="G137" s="69" t="str">
        <f>IF('P4'!G22="","",'P4'!G22)</f>
        <v/>
      </c>
      <c r="H137" s="70" t="str">
        <f>IF('P4'!N22=0,"",'P4'!N22)</f>
        <v/>
      </c>
      <c r="I137" s="70" t="str">
        <f>IF('P4'!O22=0,"",'P4'!O22)</f>
        <v/>
      </c>
      <c r="J137" s="70" t="str">
        <f>IF('P4'!P22=0,"",'P4'!P22)</f>
        <v/>
      </c>
      <c r="K137" s="71" t="str">
        <f>IF('P4'!Q22=0,"",'P4'!Q22)</f>
        <v/>
      </c>
    </row>
    <row r="138" spans="1:11" ht="15.75" x14ac:dyDescent="0.25">
      <c r="A138" s="65"/>
      <c r="B138" s="66" t="str">
        <f>IF('P4'!A23="","",'P4'!A23)</f>
        <v/>
      </c>
      <c r="C138" s="67" t="str">
        <f>IF('P4'!B23="","",'P4'!B23)</f>
        <v/>
      </c>
      <c r="D138" s="66" t="str">
        <f>IF('P4'!C23="","",'P4'!C23)</f>
        <v/>
      </c>
      <c r="E138" s="68" t="str">
        <f>IF('P4'!D23="","",'P4'!D23)</f>
        <v/>
      </c>
      <c r="F138" s="69" t="str">
        <f>IF('P4'!F23="","",'P4'!F23)</f>
        <v/>
      </c>
      <c r="G138" s="69" t="str">
        <f>IF('P4'!G23="","",'P4'!G23)</f>
        <v/>
      </c>
      <c r="H138" s="70" t="str">
        <f>IF('P4'!N23=0,"",'P4'!N23)</f>
        <v/>
      </c>
      <c r="I138" s="70" t="str">
        <f>IF('P4'!O23=0,"",'P4'!O23)</f>
        <v/>
      </c>
      <c r="J138" s="70" t="str">
        <f>IF('P4'!P23=0,"",'P4'!P23)</f>
        <v/>
      </c>
      <c r="K138" s="71" t="str">
        <f>IF('P4'!Q23=0,"",'P4'!Q23)</f>
        <v/>
      </c>
    </row>
    <row r="139" spans="1:11" ht="15.75" x14ac:dyDescent="0.25">
      <c r="A139" s="65"/>
      <c r="B139" s="66" t="str">
        <f>IF('P4'!A24="","",'P4'!A24)</f>
        <v/>
      </c>
      <c r="C139" s="67" t="str">
        <f>IF('P4'!B24="","",'P4'!B24)</f>
        <v/>
      </c>
      <c r="D139" s="66" t="str">
        <f>IF('P4'!C24="","",'P4'!C24)</f>
        <v/>
      </c>
      <c r="E139" s="68" t="str">
        <f>IF('P4'!D24="","",'P4'!D24)</f>
        <v/>
      </c>
      <c r="F139" s="69" t="str">
        <f>IF('P4'!F24="","",'P4'!F24)</f>
        <v/>
      </c>
      <c r="G139" s="69" t="str">
        <f>IF('P4'!G24="","",'P4'!G24)</f>
        <v/>
      </c>
      <c r="H139" s="70" t="str">
        <f>IF('P4'!N24=0,"",'P4'!N24)</f>
        <v/>
      </c>
      <c r="I139" s="70" t="str">
        <f>IF('P4'!O24=0,"",'P4'!O24)</f>
        <v/>
      </c>
      <c r="J139" s="70" t="str">
        <f>IF('P4'!P24=0,"",'P4'!P24)</f>
        <v/>
      </c>
      <c r="K139" s="71" t="str">
        <f>IF('P4'!Q24=0,"",'P4'!Q24)</f>
        <v/>
      </c>
    </row>
    <row r="140" spans="1:11" ht="15.75" x14ac:dyDescent="0.25">
      <c r="A140" s="65"/>
      <c r="B140" s="66" t="str">
        <f>IF('P5'!A20="","",'P5'!A20)</f>
        <v/>
      </c>
      <c r="C140" s="67" t="str">
        <f>IF('P5'!B20="","",'P5'!B20)</f>
        <v/>
      </c>
      <c r="D140" s="66" t="str">
        <f>IF('P5'!C20="","",'P5'!C20)</f>
        <v/>
      </c>
      <c r="E140" s="68" t="str">
        <f>IF('P5'!D20="","",'P5'!D20)</f>
        <v/>
      </c>
      <c r="F140" s="69" t="str">
        <f>IF('P5'!F20="","",'P5'!F20)</f>
        <v/>
      </c>
      <c r="G140" s="69" t="str">
        <f>IF('P5'!G20="","",'P5'!G20)</f>
        <v/>
      </c>
      <c r="H140" s="70" t="str">
        <f>IF('P5'!N20=0,"",'P5'!N20)</f>
        <v/>
      </c>
      <c r="I140" s="70" t="str">
        <f>IF('P5'!O20=0,"",'P5'!O20)</f>
        <v/>
      </c>
      <c r="J140" s="70" t="str">
        <f>IF('P5'!P20=0,"",'P5'!P20)</f>
        <v/>
      </c>
      <c r="K140" s="71" t="str">
        <f>IF('P5'!Q20=0,"",'P5'!Q20)</f>
        <v/>
      </c>
    </row>
    <row r="141" spans="1:11" ht="15.75" x14ac:dyDescent="0.25">
      <c r="A141" s="65"/>
      <c r="B141" s="66" t="str">
        <f>IF('P5'!A21="","",'P5'!A21)</f>
        <v/>
      </c>
      <c r="C141" s="67" t="str">
        <f>IF('P5'!B21="","",'P5'!B21)</f>
        <v/>
      </c>
      <c r="D141" s="66" t="str">
        <f>IF('P5'!C21="","",'P5'!C21)</f>
        <v/>
      </c>
      <c r="E141" s="68" t="str">
        <f>IF('P5'!D21="","",'P5'!D21)</f>
        <v/>
      </c>
      <c r="F141" s="69" t="str">
        <f>IF('P5'!F21="","",'P5'!F21)</f>
        <v/>
      </c>
      <c r="G141" s="69" t="str">
        <f>IF('P5'!G21="","",'P5'!G21)</f>
        <v/>
      </c>
      <c r="H141" s="70" t="str">
        <f>IF('P5'!N21=0,"",'P5'!N21)</f>
        <v/>
      </c>
      <c r="I141" s="70" t="str">
        <f>IF('P5'!O21=0,"",'P5'!O21)</f>
        <v/>
      </c>
      <c r="J141" s="70" t="str">
        <f>IF('P5'!P21=0,"",'P5'!P21)</f>
        <v/>
      </c>
      <c r="K141" s="71" t="str">
        <f>IF('P5'!Q21=0,"",'P5'!Q21)</f>
        <v/>
      </c>
    </row>
    <row r="142" spans="1:11" ht="15.75" x14ac:dyDescent="0.25">
      <c r="A142" s="65"/>
      <c r="B142" s="66" t="str">
        <f>IF('P5'!A22="","",'P5'!A22)</f>
        <v/>
      </c>
      <c r="C142" s="67" t="str">
        <f>IF('P5'!B22="","",'P5'!B22)</f>
        <v/>
      </c>
      <c r="D142" s="66" t="str">
        <f>IF('P5'!C22="","",'P5'!C22)</f>
        <v/>
      </c>
      <c r="E142" s="68" t="str">
        <f>IF('P5'!D22="","",'P5'!D22)</f>
        <v/>
      </c>
      <c r="F142" s="69" t="str">
        <f>IF('P5'!F22="","",'P5'!F22)</f>
        <v/>
      </c>
      <c r="G142" s="69" t="str">
        <f>IF('P5'!G22="","",'P5'!G22)</f>
        <v/>
      </c>
      <c r="H142" s="70" t="str">
        <f>IF('P5'!N22=0,"",'P5'!N22)</f>
        <v/>
      </c>
      <c r="I142" s="70" t="str">
        <f>IF('P5'!O22=0,"",'P5'!O22)</f>
        <v/>
      </c>
      <c r="J142" s="70" t="str">
        <f>IF('P5'!P22=0,"",'P5'!P22)</f>
        <v/>
      </c>
      <c r="K142" s="71" t="str">
        <f>IF('P5'!Q22=0,"",'P5'!Q22)</f>
        <v/>
      </c>
    </row>
    <row r="143" spans="1:11" ht="15.75" x14ac:dyDescent="0.25">
      <c r="A143" s="65"/>
      <c r="B143" s="66" t="str">
        <f>IF('P5'!A23="","",'P5'!A23)</f>
        <v/>
      </c>
      <c r="C143" s="67" t="str">
        <f>IF('P5'!B23="","",'P5'!B23)</f>
        <v/>
      </c>
      <c r="D143" s="66" t="str">
        <f>IF('P5'!C23="","",'P5'!C23)</f>
        <v/>
      </c>
      <c r="E143" s="68" t="str">
        <f>IF('P5'!D23="","",'P5'!D23)</f>
        <v/>
      </c>
      <c r="F143" s="69" t="str">
        <f>IF('P5'!F23="","",'P5'!F23)</f>
        <v/>
      </c>
      <c r="G143" s="69" t="str">
        <f>IF('P5'!G23="","",'P5'!G23)</f>
        <v/>
      </c>
      <c r="H143" s="70" t="str">
        <f>IF('P5'!N23=0,"",'P5'!N23)</f>
        <v/>
      </c>
      <c r="I143" s="70" t="str">
        <f>IF('P5'!O23=0,"",'P5'!O23)</f>
        <v/>
      </c>
      <c r="J143" s="70" t="str">
        <f>IF('P5'!P23=0,"",'P5'!P23)</f>
        <v/>
      </c>
      <c r="K143" s="71" t="str">
        <f>IF('P5'!Q23=0,"",'P5'!Q23)</f>
        <v/>
      </c>
    </row>
    <row r="144" spans="1:11" ht="15.75" x14ac:dyDescent="0.25">
      <c r="A144" s="65"/>
      <c r="B144" s="66" t="str">
        <f>IF('P5'!A24="","",'P5'!A24)</f>
        <v/>
      </c>
      <c r="C144" s="67" t="str">
        <f>IF('P5'!B24="","",'P5'!B24)</f>
        <v/>
      </c>
      <c r="D144" s="66" t="str">
        <f>IF('P5'!C24="","",'P5'!C24)</f>
        <v/>
      </c>
      <c r="E144" s="68" t="str">
        <f>IF('P5'!D24="","",'P5'!D24)</f>
        <v/>
      </c>
      <c r="F144" s="69" t="str">
        <f>IF('P5'!F24="","",'P5'!F24)</f>
        <v/>
      </c>
      <c r="G144" s="69" t="str">
        <f>IF('P5'!G24="","",'P5'!G24)</f>
        <v/>
      </c>
      <c r="H144" s="70" t="str">
        <f>IF('P5'!N24=0,"",'P5'!N24)</f>
        <v/>
      </c>
      <c r="I144" s="70" t="str">
        <f>IF('P5'!O24=0,"",'P5'!O24)</f>
        <v/>
      </c>
      <c r="J144" s="70" t="str">
        <f>IF('P5'!P24=0,"",'P5'!P24)</f>
        <v/>
      </c>
      <c r="K144" s="71" t="str">
        <f>IF('P5'!Q24=0,"",'P5'!Q24)</f>
        <v/>
      </c>
    </row>
    <row r="145" spans="1:11" ht="15.75" x14ac:dyDescent="0.25">
      <c r="A145" s="65"/>
      <c r="B145" s="66" t="str">
        <f>IF('P6'!A17="","",'P6'!A17)</f>
        <v/>
      </c>
      <c r="C145" s="67" t="str">
        <f>IF('P6'!B17="","",'P6'!B17)</f>
        <v/>
      </c>
      <c r="D145" s="66" t="str">
        <f>IF('P6'!C17="","",'P6'!C17)</f>
        <v/>
      </c>
      <c r="E145" s="68" t="str">
        <f>IF('P6'!D17="","",'P6'!D17)</f>
        <v/>
      </c>
      <c r="F145" s="69" t="str">
        <f>IF('P6'!F17="","",'P6'!F17)</f>
        <v/>
      </c>
      <c r="G145" s="69" t="str">
        <f>IF('P6'!G17="","",'P6'!G17)</f>
        <v/>
      </c>
      <c r="H145" s="70" t="str">
        <f>IF('P6'!N17=0,"",'P6'!N17)</f>
        <v/>
      </c>
      <c r="I145" s="70" t="str">
        <f>IF('P6'!O17=0,"",'P6'!O17)</f>
        <v/>
      </c>
      <c r="J145" s="70" t="str">
        <f>IF('P6'!P17=0,"",'P6'!P17)</f>
        <v/>
      </c>
      <c r="K145" s="71" t="str">
        <f>IF('P6'!Q17=0,"",'P6'!Q17)</f>
        <v/>
      </c>
    </row>
    <row r="146" spans="1:11" ht="15.75" x14ac:dyDescent="0.25">
      <c r="A146" s="65"/>
      <c r="B146" s="66" t="str">
        <f>IF('P6'!A18="","",'P6'!A18)</f>
        <v/>
      </c>
      <c r="C146" s="67" t="str">
        <f>IF('P6'!B18="","",'P6'!B18)</f>
        <v/>
      </c>
      <c r="D146" s="66" t="str">
        <f>IF('P6'!C18="","",'P6'!C18)</f>
        <v/>
      </c>
      <c r="E146" s="68" t="str">
        <f>IF('P6'!D18="","",'P6'!D18)</f>
        <v xml:space="preserve"> </v>
      </c>
      <c r="F146" s="69" t="str">
        <f>IF('P6'!F18="","",'P6'!F18)</f>
        <v xml:space="preserve"> </v>
      </c>
      <c r="G146" s="69" t="str">
        <f>IF('P6'!G18="","",'P6'!G18)</f>
        <v xml:space="preserve"> </v>
      </c>
      <c r="H146" s="70" t="str">
        <f>IF('P6'!N18=0,"",'P6'!N18)</f>
        <v/>
      </c>
      <c r="I146" s="70" t="str">
        <f>IF('P6'!O18=0,"",'P6'!O18)</f>
        <v/>
      </c>
      <c r="J146" s="70" t="str">
        <f>IF('P6'!P18=0,"",'P6'!P18)</f>
        <v/>
      </c>
      <c r="K146" s="71" t="str">
        <f>IF('P6'!Q18=0,"",'P6'!Q18)</f>
        <v/>
      </c>
    </row>
    <row r="147" spans="1:11" ht="15.75" x14ac:dyDescent="0.25">
      <c r="A147" s="65"/>
      <c r="B147" s="66" t="str">
        <f>IF('P6'!A19="","",'P6'!A19)</f>
        <v/>
      </c>
      <c r="C147" s="67" t="str">
        <f>IF('P6'!B19="","",'P6'!B19)</f>
        <v/>
      </c>
      <c r="D147" s="66" t="str">
        <f>IF('P6'!C19="","",'P6'!C19)</f>
        <v/>
      </c>
      <c r="E147" s="68" t="str">
        <f>IF('P6'!D19="","",'P6'!D19)</f>
        <v/>
      </c>
      <c r="F147" s="69" t="str">
        <f>IF('P6'!F19="","",'P6'!F19)</f>
        <v/>
      </c>
      <c r="G147" s="69" t="str">
        <f>IF('P6'!G19="","",'P6'!G19)</f>
        <v/>
      </c>
      <c r="H147" s="70" t="str">
        <f>IF('P6'!N19=0,"",'P6'!N19)</f>
        <v/>
      </c>
      <c r="I147" s="70" t="str">
        <f>IF('P6'!O19=0,"",'P6'!O19)</f>
        <v/>
      </c>
      <c r="J147" s="70" t="str">
        <f>IF('P6'!P19=0,"",'P6'!P19)</f>
        <v/>
      </c>
      <c r="K147" s="71" t="str">
        <f>IF('P6'!Q19=0,"",'P6'!Q19)</f>
        <v/>
      </c>
    </row>
    <row r="148" spans="1:11" ht="15.75" x14ac:dyDescent="0.25">
      <c r="A148" s="65"/>
      <c r="B148" s="66" t="str">
        <f>IF('P6'!A20="","",'P6'!A20)</f>
        <v/>
      </c>
      <c r="C148" s="67" t="str">
        <f>IF('P6'!B20="","",'P6'!B20)</f>
        <v/>
      </c>
      <c r="D148" s="66" t="str">
        <f>IF('P6'!C20="","",'P6'!C20)</f>
        <v/>
      </c>
      <c r="E148" s="68" t="str">
        <f>IF('P6'!D20="","",'P6'!D20)</f>
        <v/>
      </c>
      <c r="F148" s="69" t="str">
        <f>IF('P6'!F20="","",'P6'!F20)</f>
        <v/>
      </c>
      <c r="G148" s="69" t="str">
        <f>IF('P6'!G20="","",'P6'!G20)</f>
        <v/>
      </c>
      <c r="H148" s="70" t="str">
        <f>IF('P6'!N20=0,"",'P6'!N20)</f>
        <v/>
      </c>
      <c r="I148" s="70" t="str">
        <f>IF('P6'!O20=0,"",'P6'!O20)</f>
        <v/>
      </c>
      <c r="J148" s="70" t="str">
        <f>IF('P6'!P20=0,"",'P6'!P20)</f>
        <v/>
      </c>
      <c r="K148" s="71" t="str">
        <f>IF('P6'!Q20=0,"",'P6'!Q20)</f>
        <v/>
      </c>
    </row>
    <row r="149" spans="1:11" ht="15.75" x14ac:dyDescent="0.25">
      <c r="A149" s="65"/>
      <c r="B149" s="66" t="str">
        <f>IF('P6'!A21="","",'P6'!A21)</f>
        <v/>
      </c>
      <c r="C149" s="67" t="str">
        <f>IF('P6'!B21="","",'P6'!B21)</f>
        <v/>
      </c>
      <c r="D149" s="66" t="str">
        <f>IF('P6'!C21="","",'P6'!C21)</f>
        <v/>
      </c>
      <c r="E149" s="68" t="str">
        <f>IF('P6'!D21="","",'P6'!D21)</f>
        <v/>
      </c>
      <c r="F149" s="69" t="str">
        <f>IF('P6'!F21="","",'P6'!F21)</f>
        <v/>
      </c>
      <c r="G149" s="69" t="str">
        <f>IF('P6'!G21="","",'P6'!G21)</f>
        <v/>
      </c>
      <c r="H149" s="70" t="str">
        <f>IF('P6'!N21=0,"",'P6'!N21)</f>
        <v/>
      </c>
      <c r="I149" s="70" t="str">
        <f>IF('P6'!O21=0,"",'P6'!O21)</f>
        <v/>
      </c>
      <c r="J149" s="70" t="str">
        <f>IF('P6'!P21=0,"",'P6'!P21)</f>
        <v/>
      </c>
      <c r="K149" s="71" t="str">
        <f>IF('P6'!Q21=0,"",'P6'!Q21)</f>
        <v/>
      </c>
    </row>
    <row r="150" spans="1:11" ht="15.75" x14ac:dyDescent="0.25">
      <c r="A150" s="65"/>
      <c r="B150" s="66" t="str">
        <f>IF('P6'!A22="","",'P6'!A22)</f>
        <v/>
      </c>
      <c r="C150" s="67" t="str">
        <f>IF('P6'!B22="","",'P6'!B22)</f>
        <v/>
      </c>
      <c r="D150" s="66" t="str">
        <f>IF('P6'!C22="","",'P6'!C22)</f>
        <v/>
      </c>
      <c r="E150" s="68" t="str">
        <f>IF('P6'!D22="","",'P6'!D22)</f>
        <v/>
      </c>
      <c r="F150" s="69" t="str">
        <f>IF('P6'!F22="","",'P6'!F22)</f>
        <v/>
      </c>
      <c r="G150" s="69" t="str">
        <f>IF('P6'!G22="","",'P6'!G22)</f>
        <v/>
      </c>
      <c r="H150" s="70" t="str">
        <f>IF('P6'!N22=0,"",'P6'!N22)</f>
        <v/>
      </c>
      <c r="I150" s="70" t="str">
        <f>IF('P6'!O22=0,"",'P6'!O22)</f>
        <v/>
      </c>
      <c r="J150" s="70" t="str">
        <f>IF('P6'!P22=0,"",'P6'!P22)</f>
        <v/>
      </c>
      <c r="K150" s="71" t="str">
        <f>IF('P6'!Q22=0,"",'P6'!Q22)</f>
        <v/>
      </c>
    </row>
    <row r="151" spans="1:11" ht="15.75" x14ac:dyDescent="0.25">
      <c r="A151" s="65"/>
      <c r="B151" s="66" t="str">
        <f>IF('P6'!A23="","",'P6'!A23)</f>
        <v/>
      </c>
      <c r="C151" s="67" t="str">
        <f>IF('P6'!B23="","",'P6'!B23)</f>
        <v/>
      </c>
      <c r="D151" s="66" t="str">
        <f>IF('P6'!C23="","",'P6'!C23)</f>
        <v/>
      </c>
      <c r="E151" s="68" t="str">
        <f>IF('P6'!D23="","",'P6'!D23)</f>
        <v/>
      </c>
      <c r="F151" s="69" t="str">
        <f>IF('P6'!F23="","",'P6'!F23)</f>
        <v/>
      </c>
      <c r="G151" s="69" t="str">
        <f>IF('P6'!G23="","",'P6'!G23)</f>
        <v/>
      </c>
      <c r="H151" s="70" t="str">
        <f>IF('P6'!N23=0,"",'P6'!N23)</f>
        <v/>
      </c>
      <c r="I151" s="70" t="str">
        <f>IF('P6'!O23=0,"",'P6'!O23)</f>
        <v/>
      </c>
      <c r="J151" s="70" t="str">
        <f>IF('P6'!P23=0,"",'P6'!P23)</f>
        <v/>
      </c>
      <c r="K151" s="71" t="str">
        <f>IF('P6'!Q23=0,"",'P6'!Q23)</f>
        <v/>
      </c>
    </row>
    <row r="152" spans="1:11" ht="15.75" x14ac:dyDescent="0.25">
      <c r="A152" s="65"/>
      <c r="B152" s="66" t="str">
        <f>IF('P6'!A24="","",'P6'!A24)</f>
        <v/>
      </c>
      <c r="C152" s="67" t="str">
        <f>IF('P6'!B24="","",'P6'!B24)</f>
        <v/>
      </c>
      <c r="D152" s="66" t="str">
        <f>IF('P6'!C24="","",'P6'!C24)</f>
        <v/>
      </c>
      <c r="E152" s="68" t="str">
        <f>IF('P6'!D24="","",'P6'!D24)</f>
        <v/>
      </c>
      <c r="F152" s="69" t="str">
        <f>IF('P6'!F24="","",'P6'!F24)</f>
        <v/>
      </c>
      <c r="G152" s="69" t="str">
        <f>IF('P6'!G24="","",'P6'!G24)</f>
        <v/>
      </c>
      <c r="H152" s="70" t="str">
        <f>IF('P6'!N24=0,"",'P6'!N24)</f>
        <v/>
      </c>
      <c r="I152" s="70" t="str">
        <f>IF('P6'!O24=0,"",'P6'!O24)</f>
        <v/>
      </c>
      <c r="J152" s="70" t="str">
        <f>IF('P6'!P24=0,"",'P6'!P24)</f>
        <v/>
      </c>
      <c r="K152" s="71" t="str">
        <f>IF('P6'!Q24=0,"",'P6'!Q24)</f>
        <v/>
      </c>
    </row>
    <row r="153" spans="1:11" ht="15.75" x14ac:dyDescent="0.25">
      <c r="A153" s="65"/>
      <c r="B153" s="66" t="str">
        <f>IF('P7'!A18="","",'P7'!A18)</f>
        <v/>
      </c>
      <c r="C153" s="67" t="str">
        <f>IF('P7'!B18="","",'P7'!B18)</f>
        <v/>
      </c>
      <c r="D153" s="66" t="str">
        <f>IF('P7'!C18="","",'P7'!C18)</f>
        <v/>
      </c>
      <c r="E153" s="68" t="str">
        <f>IF('P7'!D18="","",'P7'!D18)</f>
        <v xml:space="preserve"> </v>
      </c>
      <c r="F153" s="69" t="str">
        <f>IF('P7'!F18="","",'P7'!F18)</f>
        <v xml:space="preserve"> </v>
      </c>
      <c r="G153" s="69" t="str">
        <f>IF('P7'!G18="","",'P7'!G18)</f>
        <v xml:space="preserve"> </v>
      </c>
      <c r="H153" s="70" t="str">
        <f>IF('P7'!N18=0,"",'P7'!N18)</f>
        <v/>
      </c>
      <c r="I153" s="70" t="str">
        <f>IF('P7'!O18=0,"",'P7'!O18)</f>
        <v/>
      </c>
      <c r="J153" s="70" t="str">
        <f>IF('P7'!P18=0,"",'P7'!P18)</f>
        <v/>
      </c>
      <c r="K153" s="71" t="str">
        <f>IF('P7'!Q18=0,"",'P7'!Q18)</f>
        <v/>
      </c>
    </row>
    <row r="154" spans="1:11" ht="15.75" x14ac:dyDescent="0.25">
      <c r="A154" s="65"/>
      <c r="B154" s="66" t="str">
        <f>IF('P7'!A19="","",'P7'!A19)</f>
        <v/>
      </c>
      <c r="C154" s="67" t="str">
        <f>IF('P7'!B19="","",'P7'!B19)</f>
        <v/>
      </c>
      <c r="D154" s="66" t="str">
        <f>IF('P7'!C19="","",'P7'!C19)</f>
        <v/>
      </c>
      <c r="E154" s="68" t="str">
        <f>IF('P7'!D19="","",'P7'!D19)</f>
        <v/>
      </c>
      <c r="F154" s="69" t="str">
        <f>IF('P7'!F19="","",'P7'!F19)</f>
        <v/>
      </c>
      <c r="G154" s="69" t="str">
        <f>IF('P7'!G19="","",'P7'!G19)</f>
        <v/>
      </c>
      <c r="H154" s="70" t="str">
        <f>IF('P7'!N19=0,"",'P7'!N19)</f>
        <v/>
      </c>
      <c r="I154" s="70" t="str">
        <f>IF('P7'!O19=0,"",'P7'!O19)</f>
        <v/>
      </c>
      <c r="J154" s="70" t="str">
        <f>IF('P7'!P19=0,"",'P7'!P19)</f>
        <v/>
      </c>
      <c r="K154" s="71" t="str">
        <f>IF('P7'!Q19=0,"",'P7'!Q19)</f>
        <v/>
      </c>
    </row>
    <row r="155" spans="1:11" ht="15.75" x14ac:dyDescent="0.25">
      <c r="A155" s="65"/>
      <c r="B155" s="66" t="str">
        <f>IF('P7'!A20="","",'P7'!A20)</f>
        <v/>
      </c>
      <c r="C155" s="67" t="str">
        <f>IF('P7'!B20="","",'P7'!B20)</f>
        <v/>
      </c>
      <c r="D155" s="66" t="str">
        <f>IF('P7'!C20="","",'P7'!C20)</f>
        <v/>
      </c>
      <c r="E155" s="68" t="str">
        <f>IF('P7'!D20="","",'P7'!D20)</f>
        <v/>
      </c>
      <c r="F155" s="69" t="str">
        <f>IF('P7'!F20="","",'P7'!F20)</f>
        <v/>
      </c>
      <c r="G155" s="69" t="str">
        <f>IF('P7'!G20="","",'P7'!G20)</f>
        <v/>
      </c>
      <c r="H155" s="70" t="str">
        <f>IF('P7'!N20=0,"",'P7'!N20)</f>
        <v/>
      </c>
      <c r="I155" s="70" t="str">
        <f>IF('P7'!O20=0,"",'P7'!O20)</f>
        <v/>
      </c>
      <c r="J155" s="70" t="str">
        <f>IF('P7'!P20=0,"",'P7'!P20)</f>
        <v/>
      </c>
      <c r="K155" s="71" t="str">
        <f>IF('P7'!Q20=0,"",'P7'!Q20)</f>
        <v/>
      </c>
    </row>
    <row r="156" spans="1:11" ht="15.75" x14ac:dyDescent="0.25">
      <c r="A156" s="65"/>
      <c r="B156" s="66" t="str">
        <f>IF('P7'!A21="","",'P7'!A21)</f>
        <v/>
      </c>
      <c r="C156" s="67" t="str">
        <f>IF('P7'!B21="","",'P7'!B21)</f>
        <v/>
      </c>
      <c r="D156" s="66" t="str">
        <f>IF('P7'!C21="","",'P7'!C21)</f>
        <v/>
      </c>
      <c r="E156" s="68" t="str">
        <f>IF('P7'!D21="","",'P7'!D21)</f>
        <v/>
      </c>
      <c r="F156" s="69" t="str">
        <f>IF('P7'!F21="","",'P7'!F21)</f>
        <v/>
      </c>
      <c r="G156" s="69" t="str">
        <f>IF('P7'!G21="","",'P7'!G21)</f>
        <v/>
      </c>
      <c r="H156" s="70" t="str">
        <f>IF('P7'!N21=0,"",'P7'!N21)</f>
        <v/>
      </c>
      <c r="I156" s="70" t="str">
        <f>IF('P7'!O21=0,"",'P7'!O21)</f>
        <v/>
      </c>
      <c r="J156" s="70" t="str">
        <f>IF('P7'!P21=0,"",'P7'!P21)</f>
        <v/>
      </c>
      <c r="K156" s="71" t="str">
        <f>IF('P7'!Q21=0,"",'P7'!Q21)</f>
        <v/>
      </c>
    </row>
    <row r="157" spans="1:11" ht="15.75" x14ac:dyDescent="0.25">
      <c r="A157" s="65"/>
      <c r="B157" s="66" t="str">
        <f>IF('P7'!A22="","",'P7'!A22)</f>
        <v/>
      </c>
      <c r="C157" s="67" t="str">
        <f>IF('P7'!B22="","",'P7'!B22)</f>
        <v/>
      </c>
      <c r="D157" s="66" t="str">
        <f>IF('P7'!C22="","",'P7'!C22)</f>
        <v/>
      </c>
      <c r="E157" s="68" t="str">
        <f>IF('P7'!D22="","",'P7'!D22)</f>
        <v/>
      </c>
      <c r="F157" s="69" t="str">
        <f>IF('P7'!F22="","",'P7'!F22)</f>
        <v/>
      </c>
      <c r="G157" s="69" t="str">
        <f>IF('P7'!G22="","",'P7'!G22)</f>
        <v/>
      </c>
      <c r="H157" s="70" t="str">
        <f>IF('P7'!N22=0,"",'P7'!N22)</f>
        <v/>
      </c>
      <c r="I157" s="70" t="str">
        <f>IF('P7'!O22=0,"",'P7'!O22)</f>
        <v/>
      </c>
      <c r="J157" s="70" t="str">
        <f>IF('P7'!P22=0,"",'P7'!P22)</f>
        <v/>
      </c>
      <c r="K157" s="71" t="str">
        <f>IF('P7'!Q22=0,"",'P7'!Q22)</f>
        <v/>
      </c>
    </row>
    <row r="158" spans="1:11" ht="15.75" x14ac:dyDescent="0.25">
      <c r="A158" s="65"/>
      <c r="B158" s="66" t="str">
        <f>IF('P7'!A23="","",'P7'!A23)</f>
        <v/>
      </c>
      <c r="C158" s="67" t="str">
        <f>IF('P7'!B23="","",'P7'!B23)</f>
        <v/>
      </c>
      <c r="D158" s="66" t="str">
        <f>IF('P7'!C23="","",'P7'!C23)</f>
        <v/>
      </c>
      <c r="E158" s="68" t="str">
        <f>IF('P7'!D23="","",'P7'!D23)</f>
        <v/>
      </c>
      <c r="F158" s="69" t="str">
        <f>IF('P7'!F23="","",'P7'!F23)</f>
        <v/>
      </c>
      <c r="G158" s="69" t="str">
        <f>IF('P7'!G23="","",'P7'!G23)</f>
        <v/>
      </c>
      <c r="H158" s="70" t="str">
        <f>IF('P7'!N23=0,"",'P7'!N23)</f>
        <v/>
      </c>
      <c r="I158" s="70" t="str">
        <f>IF('P7'!O23=0,"",'P7'!O23)</f>
        <v/>
      </c>
      <c r="J158" s="70" t="str">
        <f>IF('P7'!P23=0,"",'P7'!P23)</f>
        <v/>
      </c>
      <c r="K158" s="71" t="str">
        <f>IF('P7'!Q23=0,"",'P7'!Q23)</f>
        <v/>
      </c>
    </row>
    <row r="159" spans="1:11" ht="15.75" x14ac:dyDescent="0.25">
      <c r="A159" s="65"/>
      <c r="B159" s="66" t="str">
        <f>IF('P7'!A24="","",'P7'!A24)</f>
        <v/>
      </c>
      <c r="C159" s="67" t="str">
        <f>IF('P7'!B24="","",'P7'!B24)</f>
        <v/>
      </c>
      <c r="D159" s="66" t="str">
        <f>IF('P7'!C24="","",'P7'!C24)</f>
        <v/>
      </c>
      <c r="E159" s="68" t="str">
        <f>IF('P7'!D24="","",'P7'!D24)</f>
        <v/>
      </c>
      <c r="F159" s="69" t="str">
        <f>IF('P7'!F24="","",'P7'!F24)</f>
        <v/>
      </c>
      <c r="G159" s="69" t="str">
        <f>IF('P7'!G24="","",'P7'!G24)</f>
        <v/>
      </c>
      <c r="H159" s="70" t="str">
        <f>IF('P7'!N24=0,"",'P7'!N24)</f>
        <v/>
      </c>
      <c r="I159" s="70" t="str">
        <f>IF('P7'!O24=0,"",'P7'!O24)</f>
        <v/>
      </c>
      <c r="J159" s="70" t="str">
        <f>IF('P7'!P24=0,"",'P7'!P24)</f>
        <v/>
      </c>
      <c r="K159" s="71" t="str">
        <f>IF('P7'!Q24=0,"",'P7'!Q24)</f>
        <v/>
      </c>
    </row>
    <row r="160" spans="1:11" ht="15.75" x14ac:dyDescent="0.25">
      <c r="A160" s="65"/>
      <c r="B160" s="66" t="str">
        <f>IF('P8'!A17="","",'P8'!A17)</f>
        <v/>
      </c>
      <c r="C160" s="67" t="str">
        <f>IF('P8'!B17="","",'P8'!B17)</f>
        <v/>
      </c>
      <c r="D160" s="66" t="str">
        <f>IF('P8'!C17="","",'P8'!C17)</f>
        <v/>
      </c>
      <c r="E160" s="68" t="str">
        <f>IF('P8'!D17="","",'P8'!D17)</f>
        <v/>
      </c>
      <c r="F160" s="69" t="str">
        <f>IF('P8'!F17="","",'P8'!F17)</f>
        <v/>
      </c>
      <c r="G160" s="69" t="str">
        <f>IF('P8'!G17="","",'P8'!G17)</f>
        <v/>
      </c>
      <c r="H160" s="70" t="str">
        <f>IF('P8'!N17=0,"",'P8'!N17)</f>
        <v/>
      </c>
      <c r="I160" s="70" t="str">
        <f>IF('P8'!O17=0,"",'P8'!O17)</f>
        <v/>
      </c>
      <c r="J160" s="70" t="str">
        <f>IF('P8'!P17=0,"",'P8'!P17)</f>
        <v/>
      </c>
      <c r="K160" s="71" t="str">
        <f>IF('P8'!Q17=0,"",'P8'!Q17)</f>
        <v/>
      </c>
    </row>
    <row r="161" spans="1:11" ht="15.75" x14ac:dyDescent="0.25">
      <c r="A161" s="65"/>
      <c r="B161" s="66" t="str">
        <f>IF('P8'!A18="","",'P8'!A18)</f>
        <v/>
      </c>
      <c r="C161" s="67" t="str">
        <f>IF('P8'!B18="","",'P8'!B18)</f>
        <v/>
      </c>
      <c r="D161" s="66" t="str">
        <f>IF('P8'!C18="","",'P8'!C18)</f>
        <v/>
      </c>
      <c r="E161" s="68" t="str">
        <f>IF('P8'!D18="","",'P8'!D18)</f>
        <v xml:space="preserve"> </v>
      </c>
      <c r="F161" s="69" t="str">
        <f>IF('P8'!F18="","",'P8'!F18)</f>
        <v xml:space="preserve"> </v>
      </c>
      <c r="G161" s="69" t="str">
        <f>IF('P8'!G18="","",'P8'!G18)</f>
        <v xml:space="preserve"> </v>
      </c>
      <c r="H161" s="70" t="str">
        <f>IF('P8'!N18=0,"",'P8'!N18)</f>
        <v/>
      </c>
      <c r="I161" s="70" t="str">
        <f>IF('P8'!O18=0,"",'P8'!O18)</f>
        <v/>
      </c>
      <c r="J161" s="70" t="str">
        <f>IF('P8'!P18=0,"",'P8'!P18)</f>
        <v/>
      </c>
      <c r="K161" s="71" t="str">
        <f>IF('P8'!Q18=0,"",'P8'!Q18)</f>
        <v/>
      </c>
    </row>
    <row r="162" spans="1:11" ht="15.75" x14ac:dyDescent="0.25">
      <c r="A162" s="65"/>
      <c r="B162" s="66" t="str">
        <f>IF('P8'!A19="","",'P8'!A19)</f>
        <v/>
      </c>
      <c r="C162" s="67" t="str">
        <f>IF('P8'!B19="","",'P8'!B19)</f>
        <v/>
      </c>
      <c r="D162" s="66" t="str">
        <f>IF('P8'!C19="","",'P8'!C19)</f>
        <v/>
      </c>
      <c r="E162" s="68" t="str">
        <f>IF('P8'!D19="","",'P8'!D19)</f>
        <v/>
      </c>
      <c r="F162" s="69" t="str">
        <f>IF('P8'!F19="","",'P8'!F19)</f>
        <v/>
      </c>
      <c r="G162" s="69" t="str">
        <f>IF('P8'!G19="","",'P8'!G19)</f>
        <v/>
      </c>
      <c r="H162" s="70" t="str">
        <f>IF('P8'!N19=0,"",'P8'!N19)</f>
        <v/>
      </c>
      <c r="I162" s="70" t="str">
        <f>IF('P8'!O19=0,"",'P8'!O19)</f>
        <v/>
      </c>
      <c r="J162" s="70" t="str">
        <f>IF('P8'!P19=0,"",'P8'!P19)</f>
        <v/>
      </c>
      <c r="K162" s="71" t="str">
        <f>IF('P8'!Q19=0,"",'P8'!Q19)</f>
        <v/>
      </c>
    </row>
    <row r="163" spans="1:11" ht="15.75" x14ac:dyDescent="0.25">
      <c r="A163" s="65"/>
      <c r="B163" s="66" t="str">
        <f>IF('P8'!A20="","",'P8'!A20)</f>
        <v/>
      </c>
      <c r="C163" s="67" t="str">
        <f>IF('P8'!B20="","",'P8'!B20)</f>
        <v/>
      </c>
      <c r="D163" s="66" t="str">
        <f>IF('P8'!C20="","",'P8'!C20)</f>
        <v/>
      </c>
      <c r="E163" s="68" t="str">
        <f>IF('P8'!D20="","",'P8'!D20)</f>
        <v/>
      </c>
      <c r="F163" s="69" t="str">
        <f>IF('P8'!F20="","",'P8'!F20)</f>
        <v/>
      </c>
      <c r="G163" s="69" t="str">
        <f>IF('P8'!G20="","",'P8'!G20)</f>
        <v/>
      </c>
      <c r="H163" s="70" t="str">
        <f>IF('P8'!N20=0,"",'P8'!N20)</f>
        <v/>
      </c>
      <c r="I163" s="70" t="str">
        <f>IF('P8'!O20=0,"",'P8'!O20)</f>
        <v/>
      </c>
      <c r="J163" s="70" t="str">
        <f>IF('P8'!P20=0,"",'P8'!P20)</f>
        <v/>
      </c>
      <c r="K163" s="71" t="str">
        <f>IF('P8'!Q20=0,"",'P8'!Q20)</f>
        <v/>
      </c>
    </row>
    <row r="164" spans="1:11" ht="15.75" x14ac:dyDescent="0.25">
      <c r="A164" s="65"/>
      <c r="B164" s="66" t="str">
        <f>IF('P8'!A21="","",'P8'!A21)</f>
        <v/>
      </c>
      <c r="C164" s="67" t="str">
        <f>IF('P8'!B21="","",'P8'!B21)</f>
        <v/>
      </c>
      <c r="D164" s="66" t="str">
        <f>IF('P8'!C21="","",'P8'!C21)</f>
        <v/>
      </c>
      <c r="E164" s="68" t="str">
        <f>IF('P8'!D21="","",'P8'!D21)</f>
        <v/>
      </c>
      <c r="F164" s="69" t="str">
        <f>IF('P8'!F21="","",'P8'!F21)</f>
        <v/>
      </c>
      <c r="G164" s="69" t="str">
        <f>IF('P8'!G21="","",'P8'!G21)</f>
        <v/>
      </c>
      <c r="H164" s="70" t="str">
        <f>IF('P8'!N21=0,"",'P8'!N21)</f>
        <v/>
      </c>
      <c r="I164" s="70" t="str">
        <f>IF('P8'!O21=0,"",'P8'!O21)</f>
        <v/>
      </c>
      <c r="J164" s="70" t="str">
        <f>IF('P8'!P21=0,"",'P8'!P21)</f>
        <v/>
      </c>
      <c r="K164" s="71" t="str">
        <f>IF('P8'!Q21=0,"",'P8'!Q21)</f>
        <v/>
      </c>
    </row>
    <row r="165" spans="1:11" ht="15.75" x14ac:dyDescent="0.25">
      <c r="A165" s="65"/>
      <c r="B165" s="66" t="str">
        <f>IF('P8'!A22="","",'P8'!A22)</f>
        <v/>
      </c>
      <c r="C165" s="67" t="str">
        <f>IF('P8'!B22="","",'P8'!B22)</f>
        <v/>
      </c>
      <c r="D165" s="66" t="str">
        <f>IF('P8'!C22="","",'P8'!C22)</f>
        <v/>
      </c>
      <c r="E165" s="68" t="str">
        <f>IF('P8'!D22="","",'P8'!D22)</f>
        <v/>
      </c>
      <c r="F165" s="69" t="str">
        <f>IF('P8'!F22="","",'P8'!F22)</f>
        <v/>
      </c>
      <c r="G165" s="69" t="str">
        <f>IF('P8'!G22="","",'P8'!G22)</f>
        <v/>
      </c>
      <c r="H165" s="70" t="str">
        <f>IF('P8'!N22=0,"",'P8'!N22)</f>
        <v/>
      </c>
      <c r="I165" s="70" t="str">
        <f>IF('P8'!O22=0,"",'P8'!O22)</f>
        <v/>
      </c>
      <c r="J165" s="70" t="str">
        <f>IF('P8'!P22=0,"",'P8'!P22)</f>
        <v/>
      </c>
      <c r="K165" s="71" t="str">
        <f>IF('P8'!Q22=0,"",'P8'!Q22)</f>
        <v/>
      </c>
    </row>
    <row r="166" spans="1:11" ht="15.75" x14ac:dyDescent="0.25">
      <c r="A166" s="65"/>
      <c r="B166" s="66" t="str">
        <f>IF('P8'!A23="","",'P8'!A23)</f>
        <v/>
      </c>
      <c r="C166" s="67" t="str">
        <f>IF('P8'!B23="","",'P8'!B23)</f>
        <v/>
      </c>
      <c r="D166" s="66" t="str">
        <f>IF('P8'!C23="","",'P8'!C23)</f>
        <v/>
      </c>
      <c r="E166" s="68" t="str">
        <f>IF('P8'!D23="","",'P8'!D23)</f>
        <v/>
      </c>
      <c r="F166" s="69" t="str">
        <f>IF('P8'!F23="","",'P8'!F23)</f>
        <v/>
      </c>
      <c r="G166" s="69" t="str">
        <f>IF('P8'!G23="","",'P8'!G23)</f>
        <v/>
      </c>
      <c r="H166" s="70" t="str">
        <f>IF('P8'!N23=0,"",'P8'!N23)</f>
        <v/>
      </c>
      <c r="I166" s="70" t="str">
        <f>IF('P8'!O23=0,"",'P8'!O23)</f>
        <v/>
      </c>
      <c r="J166" s="70" t="str">
        <f>IF('P8'!P23=0,"",'P8'!P23)</f>
        <v/>
      </c>
      <c r="K166" s="71" t="str">
        <f>IF('P8'!Q23=0,"",'P8'!Q23)</f>
        <v/>
      </c>
    </row>
    <row r="167" spans="1:11" ht="15.75" x14ac:dyDescent="0.25">
      <c r="A167" s="65"/>
      <c r="B167" s="66" t="str">
        <f>IF('P8'!A24="","",'P8'!A24)</f>
        <v/>
      </c>
      <c r="C167" s="67" t="str">
        <f>IF('P8'!B24="","",'P8'!B24)</f>
        <v/>
      </c>
      <c r="D167" s="66" t="str">
        <f>IF('P8'!C24="","",'P8'!C24)</f>
        <v/>
      </c>
      <c r="E167" s="68" t="str">
        <f>IF('P8'!D24="","",'P8'!D24)</f>
        <v/>
      </c>
      <c r="F167" s="69" t="str">
        <f>IF('P8'!F24="","",'P8'!F24)</f>
        <v/>
      </c>
      <c r="G167" s="69" t="str">
        <f>IF('P8'!G24="","",'P8'!G24)</f>
        <v/>
      </c>
      <c r="H167" s="70" t="str">
        <f>IF('P8'!N24=0,"",'P8'!N24)</f>
        <v/>
      </c>
      <c r="I167" s="70" t="str">
        <f>IF('P8'!O24=0,"",'P8'!O24)</f>
        <v/>
      </c>
      <c r="J167" s="70" t="str">
        <f>IF('P8'!P24=0,"",'P8'!P24)</f>
        <v/>
      </c>
      <c r="K167" s="71" t="str">
        <f>IF('P8'!Q24=0,"",'P8'!Q24)</f>
        <v/>
      </c>
    </row>
    <row r="168" spans="1:11" ht="15.75" x14ac:dyDescent="0.25">
      <c r="A168" s="65"/>
      <c r="B168" s="66" t="str">
        <f>IF('P9'!A19="","",'P9'!A19)</f>
        <v/>
      </c>
      <c r="C168" s="67" t="str">
        <f>IF('P9'!B19="","",'P9'!B19)</f>
        <v/>
      </c>
      <c r="D168" s="66" t="str">
        <f>IF('P9'!C19="","",'P9'!C19)</f>
        <v/>
      </c>
      <c r="E168" s="68" t="str">
        <f>IF('P9'!D19="","",'P9'!D19)</f>
        <v/>
      </c>
      <c r="F168" s="69" t="str">
        <f>IF('P9'!F19="","",'P9'!F19)</f>
        <v/>
      </c>
      <c r="G168" s="69" t="str">
        <f>IF('P9'!G19="","",'P9'!G19)</f>
        <v/>
      </c>
      <c r="H168" s="70" t="str">
        <f>IF('P9'!N19=0,"",'P9'!N19)</f>
        <v/>
      </c>
      <c r="I168" s="70" t="str">
        <f>IF('P9'!O19=0,"",'P9'!O19)</f>
        <v/>
      </c>
      <c r="J168" s="70" t="str">
        <f>IF('P9'!P19=0,"",'P9'!P19)</f>
        <v/>
      </c>
      <c r="K168" s="71" t="str">
        <f>IF('P9'!Q19=0,"",'P9'!Q19)</f>
        <v/>
      </c>
    </row>
    <row r="169" spans="1:11" ht="15.75" x14ac:dyDescent="0.25">
      <c r="A169" s="65"/>
      <c r="B169" s="66" t="str">
        <f>IF('P9'!A20="","",'P9'!A20)</f>
        <v/>
      </c>
      <c r="C169" s="67" t="str">
        <f>IF('P9'!B20="","",'P9'!B20)</f>
        <v/>
      </c>
      <c r="D169" s="66" t="str">
        <f>IF('P9'!C20="","",'P9'!C20)</f>
        <v/>
      </c>
      <c r="E169" s="68" t="str">
        <f>IF('P9'!D20="","",'P9'!D20)</f>
        <v/>
      </c>
      <c r="F169" s="69" t="str">
        <f>IF('P9'!F20="","",'P9'!F20)</f>
        <v/>
      </c>
      <c r="G169" s="69" t="str">
        <f>IF('P9'!G20="","",'P9'!G20)</f>
        <v/>
      </c>
      <c r="H169" s="70" t="str">
        <f>IF('P9'!N20=0,"",'P9'!N20)</f>
        <v/>
      </c>
      <c r="I169" s="70" t="str">
        <f>IF('P9'!O20=0,"",'P9'!O20)</f>
        <v/>
      </c>
      <c r="J169" s="70" t="str">
        <f>IF('P9'!P20=0,"",'P9'!P20)</f>
        <v/>
      </c>
      <c r="K169" s="71" t="str">
        <f>IF('P9'!Q20=0,"",'P9'!Q20)</f>
        <v/>
      </c>
    </row>
    <row r="170" spans="1:11" ht="15.75" x14ac:dyDescent="0.25">
      <c r="A170" s="65"/>
      <c r="B170" s="66" t="str">
        <f>IF('P9'!A21="","",'P9'!A21)</f>
        <v/>
      </c>
      <c r="C170" s="67" t="str">
        <f>IF('P9'!B21="","",'P9'!B21)</f>
        <v/>
      </c>
      <c r="D170" s="66" t="str">
        <f>IF('P9'!C21="","",'P9'!C21)</f>
        <v/>
      </c>
      <c r="E170" s="68" t="str">
        <f>IF('P9'!D21="","",'P9'!D21)</f>
        <v/>
      </c>
      <c r="F170" s="69" t="str">
        <f>IF('P9'!F21="","",'P9'!F21)</f>
        <v/>
      </c>
      <c r="G170" s="69" t="str">
        <f>IF('P9'!G21="","",'P9'!G21)</f>
        <v/>
      </c>
      <c r="H170" s="70" t="str">
        <f>IF('P9'!N21=0,"",'P9'!N21)</f>
        <v/>
      </c>
      <c r="I170" s="70" t="str">
        <f>IF('P9'!O21=0,"",'P9'!O21)</f>
        <v/>
      </c>
      <c r="J170" s="70" t="str">
        <f>IF('P9'!P21=0,"",'P9'!P21)</f>
        <v/>
      </c>
      <c r="K170" s="71" t="str">
        <f>IF('P9'!Q21=0,"",'P9'!Q21)</f>
        <v/>
      </c>
    </row>
    <row r="171" spans="1:11" ht="15.75" x14ac:dyDescent="0.25">
      <c r="A171" s="65"/>
      <c r="B171" s="66" t="str">
        <f>IF('P9'!A22="","",'P9'!A22)</f>
        <v/>
      </c>
      <c r="C171" s="67" t="str">
        <f>IF('P9'!B22="","",'P9'!B22)</f>
        <v/>
      </c>
      <c r="D171" s="66" t="str">
        <f>IF('P9'!C22="","",'P9'!C22)</f>
        <v/>
      </c>
      <c r="E171" s="68" t="str">
        <f>IF('P9'!D22="","",'P9'!D22)</f>
        <v/>
      </c>
      <c r="F171" s="69" t="str">
        <f>IF('P9'!F22="","",'P9'!F22)</f>
        <v/>
      </c>
      <c r="G171" s="69" t="str">
        <f>IF('P9'!G22="","",'P9'!G22)</f>
        <v/>
      </c>
      <c r="H171" s="70" t="str">
        <f>IF('P9'!N22=0,"",'P9'!N22)</f>
        <v/>
      </c>
      <c r="I171" s="70" t="str">
        <f>IF('P9'!O22=0,"",'P9'!O22)</f>
        <v/>
      </c>
      <c r="J171" s="70" t="str">
        <f>IF('P9'!P22=0,"",'P9'!P22)</f>
        <v/>
      </c>
      <c r="K171" s="71" t="str">
        <f>IF('P9'!Q22=0,"",'P9'!Q22)</f>
        <v/>
      </c>
    </row>
    <row r="172" spans="1:11" ht="15.75" x14ac:dyDescent="0.25">
      <c r="A172" s="65"/>
      <c r="B172" s="66" t="str">
        <f>IF('P9'!A23="","",'P9'!A23)</f>
        <v/>
      </c>
      <c r="C172" s="67" t="str">
        <f>IF('P9'!B23="","",'P9'!B23)</f>
        <v/>
      </c>
      <c r="D172" s="66" t="str">
        <f>IF('P9'!C23="","",'P9'!C23)</f>
        <v/>
      </c>
      <c r="E172" s="68" t="str">
        <f>IF('P9'!D23="","",'P9'!D23)</f>
        <v/>
      </c>
      <c r="F172" s="69" t="str">
        <f>IF('P9'!F23="","",'P9'!F23)</f>
        <v/>
      </c>
      <c r="G172" s="69" t="str">
        <f>IF('P9'!G23="","",'P9'!G23)</f>
        <v/>
      </c>
      <c r="H172" s="70" t="str">
        <f>IF('P9'!N23=0,"",'P9'!N23)</f>
        <v/>
      </c>
      <c r="I172" s="70" t="str">
        <f>IF('P9'!O23=0,"",'P9'!O23)</f>
        <v/>
      </c>
      <c r="J172" s="70" t="str">
        <f>IF('P9'!P23=0,"",'P9'!P23)</f>
        <v/>
      </c>
      <c r="K172" s="71" t="str">
        <f>IF('P9'!Q23=0,"",'P9'!Q23)</f>
        <v/>
      </c>
    </row>
    <row r="173" spans="1:11" ht="15.75" x14ac:dyDescent="0.25">
      <c r="A173" s="65"/>
      <c r="B173" s="66" t="str">
        <f>IF('P9'!A24="","",'P9'!A24)</f>
        <v/>
      </c>
      <c r="C173" s="67" t="str">
        <f>IF('P9'!B24="","",'P9'!B24)</f>
        <v/>
      </c>
      <c r="D173" s="66" t="str">
        <f>IF('P9'!C24="","",'P9'!C24)</f>
        <v/>
      </c>
      <c r="E173" s="68" t="str">
        <f>IF('P9'!D24="","",'P9'!D24)</f>
        <v/>
      </c>
      <c r="F173" s="69" t="str">
        <f>IF('P9'!F24="","",'P9'!F24)</f>
        <v/>
      </c>
      <c r="G173" s="69" t="str">
        <f>IF('P9'!G24="","",'P9'!G24)</f>
        <v/>
      </c>
      <c r="H173" s="70" t="str">
        <f>IF('P9'!N24=0,"",'P9'!N24)</f>
        <v/>
      </c>
      <c r="I173" s="70" t="str">
        <f>IF('P9'!O24=0,"",'P9'!O24)</f>
        <v/>
      </c>
      <c r="J173" s="70" t="str">
        <f>IF('P9'!P24=0,"",'P9'!P24)</f>
        <v/>
      </c>
      <c r="K173" s="71" t="str">
        <f>IF('P9'!Q24=0,"",'P9'!Q24)</f>
        <v/>
      </c>
    </row>
    <row r="174" spans="1:11" ht="15.75" x14ac:dyDescent="0.25">
      <c r="A174" s="65"/>
      <c r="B174" s="66" t="str">
        <f>IF('P10'!A19="","",'P10'!A19)</f>
        <v/>
      </c>
      <c r="C174" s="67" t="str">
        <f>IF('P10'!B19="","",'P10'!B19)</f>
        <v/>
      </c>
      <c r="D174" s="66" t="str">
        <f>IF('P10'!C19="","",'P10'!C19)</f>
        <v/>
      </c>
      <c r="E174" s="68" t="str">
        <f>IF('P10'!D19="","",'P10'!D19)</f>
        <v/>
      </c>
      <c r="F174" s="69" t="str">
        <f>IF('P10'!F19="","",'P10'!F19)</f>
        <v/>
      </c>
      <c r="G174" s="69" t="str">
        <f>IF('P10'!G19="","",'P10'!G19)</f>
        <v/>
      </c>
      <c r="H174" s="70" t="str">
        <f>IF('P10'!N19=0,"",'P10'!N19)</f>
        <v/>
      </c>
      <c r="I174" s="70" t="str">
        <f>IF('P10'!O19=0,"",'P10'!O19)</f>
        <v/>
      </c>
      <c r="J174" s="70" t="str">
        <f>IF('P10'!P19=0,"",'P10'!P19)</f>
        <v/>
      </c>
      <c r="K174" s="71" t="str">
        <f>IF('P10'!Q19=0,"",'P10'!Q19)</f>
        <v/>
      </c>
    </row>
    <row r="175" spans="1:11" ht="15.75" x14ac:dyDescent="0.25">
      <c r="A175" s="65"/>
      <c r="B175" s="66" t="str">
        <f>IF('P10'!A20="","",'P10'!A20)</f>
        <v/>
      </c>
      <c r="C175" s="67" t="str">
        <f>IF('P10'!B20="","",'P10'!B20)</f>
        <v/>
      </c>
      <c r="D175" s="66" t="str">
        <f>IF('P10'!C20="","",'P10'!C20)</f>
        <v/>
      </c>
      <c r="E175" s="68" t="str">
        <f>IF('P10'!D20="","",'P10'!D20)</f>
        <v/>
      </c>
      <c r="F175" s="69" t="str">
        <f>IF('P10'!F20="","",'P10'!F20)</f>
        <v/>
      </c>
      <c r="G175" s="69" t="str">
        <f>IF('P10'!G20="","",'P10'!G20)</f>
        <v/>
      </c>
      <c r="H175" s="70" t="str">
        <f>IF('P10'!N20=0,"",'P10'!N20)</f>
        <v/>
      </c>
      <c r="I175" s="70" t="str">
        <f>IF('P10'!O20=0,"",'P10'!O20)</f>
        <v/>
      </c>
      <c r="J175" s="70" t="str">
        <f>IF('P10'!P20=0,"",'P10'!P20)</f>
        <v/>
      </c>
      <c r="K175" s="71" t="str">
        <f>IF('P10'!Q20=0,"",'P10'!Q20)</f>
        <v/>
      </c>
    </row>
    <row r="176" spans="1:11" ht="15.75" x14ac:dyDescent="0.25">
      <c r="A176" s="65"/>
      <c r="B176" s="66" t="str">
        <f>IF('P10'!A21="","",'P10'!A21)</f>
        <v/>
      </c>
      <c r="C176" s="67" t="str">
        <f>IF('P10'!B21="","",'P10'!B21)</f>
        <v/>
      </c>
      <c r="D176" s="66" t="str">
        <f>IF('P10'!C21="","",'P10'!C21)</f>
        <v/>
      </c>
      <c r="E176" s="68" t="str">
        <f>IF('P10'!D21="","",'P10'!D21)</f>
        <v/>
      </c>
      <c r="F176" s="69" t="str">
        <f>IF('P10'!F21="","",'P10'!F21)</f>
        <v/>
      </c>
      <c r="G176" s="69" t="str">
        <f>IF('P10'!G21="","",'P10'!G21)</f>
        <v/>
      </c>
      <c r="H176" s="70" t="str">
        <f>IF('P10'!N21=0,"",'P10'!N21)</f>
        <v/>
      </c>
      <c r="I176" s="70" t="str">
        <f>IF('P10'!O21=0,"",'P10'!O21)</f>
        <v/>
      </c>
      <c r="J176" s="70" t="str">
        <f>IF('P10'!P21=0,"",'P10'!P21)</f>
        <v/>
      </c>
      <c r="K176" s="71" t="str">
        <f>IF('P10'!Q21=0,"",'P10'!Q21)</f>
        <v/>
      </c>
    </row>
    <row r="177" spans="1:11" ht="15.75" x14ac:dyDescent="0.25">
      <c r="A177" s="65"/>
      <c r="B177" s="66" t="str">
        <f>IF('P10'!A22="","",'P10'!A22)</f>
        <v/>
      </c>
      <c r="C177" s="67" t="str">
        <f>IF('P10'!B22="","",'P10'!B22)</f>
        <v/>
      </c>
      <c r="D177" s="66" t="str">
        <f>IF('P10'!C22="","",'P10'!C22)</f>
        <v/>
      </c>
      <c r="E177" s="68" t="str">
        <f>IF('P10'!D22="","",'P10'!D22)</f>
        <v/>
      </c>
      <c r="F177" s="69" t="str">
        <f>IF('P10'!F22="","",'P10'!F22)</f>
        <v/>
      </c>
      <c r="G177" s="69" t="str">
        <f>IF('P10'!G22="","",'P10'!G22)</f>
        <v/>
      </c>
      <c r="H177" s="70" t="str">
        <f>IF('P10'!N22=0,"",'P10'!N22)</f>
        <v/>
      </c>
      <c r="I177" s="70" t="str">
        <f>IF('P10'!O22=0,"",'P10'!O22)</f>
        <v/>
      </c>
      <c r="J177" s="70" t="str">
        <f>IF('P10'!P22=0,"",'P10'!P22)</f>
        <v/>
      </c>
      <c r="K177" s="71" t="str">
        <f>IF('P10'!Q22=0,"",'P10'!Q22)</f>
        <v/>
      </c>
    </row>
    <row r="178" spans="1:11" ht="15.75" x14ac:dyDescent="0.25">
      <c r="A178" s="65"/>
      <c r="B178" s="66" t="str">
        <f>IF('P10'!A23="","",'P10'!A23)</f>
        <v/>
      </c>
      <c r="C178" s="67" t="str">
        <f>IF('P10'!B23="","",'P10'!B23)</f>
        <v/>
      </c>
      <c r="D178" s="66" t="str">
        <f>IF('P10'!C23="","",'P10'!C23)</f>
        <v/>
      </c>
      <c r="E178" s="68" t="str">
        <f>IF('P10'!D23="","",'P10'!D23)</f>
        <v/>
      </c>
      <c r="F178" s="69" t="str">
        <f>IF('P10'!F23="","",'P10'!F23)</f>
        <v/>
      </c>
      <c r="G178" s="69" t="str">
        <f>IF('P10'!G23="","",'P10'!G23)</f>
        <v/>
      </c>
      <c r="H178" s="70" t="str">
        <f>IF('P10'!N23=0,"",'P10'!N23)</f>
        <v/>
      </c>
      <c r="I178" s="70" t="str">
        <f>IF('P10'!O23=0,"",'P10'!O23)</f>
        <v/>
      </c>
      <c r="J178" s="70" t="str">
        <f>IF('P10'!P23=0,"",'P10'!P23)</f>
        <v/>
      </c>
      <c r="K178" s="71" t="str">
        <f>IF('P10'!Q23=0,"",'P10'!Q23)</f>
        <v/>
      </c>
    </row>
    <row r="179" spans="1:11" ht="15.75" x14ac:dyDescent="0.25">
      <c r="A179" s="65"/>
      <c r="B179" s="66" t="str">
        <f>IF('P10'!A24="","",'P10'!A24)</f>
        <v/>
      </c>
      <c r="C179" s="67" t="str">
        <f>IF('P10'!B24="","",'P10'!B24)</f>
        <v/>
      </c>
      <c r="D179" s="66" t="str">
        <f>IF('P10'!C24="","",'P10'!C24)</f>
        <v/>
      </c>
      <c r="E179" s="68" t="str">
        <f>IF('P10'!D24="","",'P10'!D24)</f>
        <v/>
      </c>
      <c r="F179" s="69" t="str">
        <f>IF('P10'!F24="","",'P10'!F24)</f>
        <v/>
      </c>
      <c r="G179" s="69" t="str">
        <f>IF('P10'!G24="","",'P10'!G24)</f>
        <v/>
      </c>
      <c r="H179" s="70" t="str">
        <f>IF('P10'!N24=0,"",'P10'!N24)</f>
        <v/>
      </c>
      <c r="I179" s="70" t="str">
        <f>IF('P10'!O24=0,"",'P10'!O24)</f>
        <v/>
      </c>
      <c r="J179" s="70" t="str">
        <f>IF('P10'!P24=0,"",'P10'!P24)</f>
        <v/>
      </c>
      <c r="K179" s="71" t="str">
        <f>IF('P10'!Q24=0,"",'P10'!Q24)</f>
        <v/>
      </c>
    </row>
    <row r="180" spans="1:11" ht="15.75" x14ac:dyDescent="0.25">
      <c r="A180" s="65"/>
      <c r="B180" s="66" t="str">
        <f>IF('P11'!A20="","",'P11'!A20)</f>
        <v/>
      </c>
      <c r="C180" s="67" t="str">
        <f>IF('P11'!B20="","",'P11'!B20)</f>
        <v/>
      </c>
      <c r="D180" s="66" t="str">
        <f>IF('P11'!C20="","",'P11'!C20)</f>
        <v/>
      </c>
      <c r="E180" s="68" t="str">
        <f>IF('P11'!D20="","",'P11'!D20)</f>
        <v/>
      </c>
      <c r="F180" s="69" t="str">
        <f>IF('P11'!F20="","",'P11'!F20)</f>
        <v/>
      </c>
      <c r="G180" s="69" t="str">
        <f>IF('P11'!G20="","",'P11'!G20)</f>
        <v/>
      </c>
      <c r="H180" s="70" t="str">
        <f>IF('P11'!N20=0,"",'P11'!N20)</f>
        <v/>
      </c>
      <c r="I180" s="70" t="str">
        <f>IF('P11'!O20=0,"",'P11'!O20)</f>
        <v/>
      </c>
      <c r="J180" s="70" t="str">
        <f>IF('P11'!P20=0,"",'P11'!P20)</f>
        <v/>
      </c>
      <c r="K180" s="72" t="str">
        <f>IF('P11'!Q20=0,"",'P11'!Q20)</f>
        <v/>
      </c>
    </row>
    <row r="181" spans="1:11" ht="15.75" x14ac:dyDescent="0.25">
      <c r="A181" s="65"/>
      <c r="B181" s="66" t="str">
        <f>IF('P11'!A21="","",'P11'!A21)</f>
        <v/>
      </c>
      <c r="C181" s="67" t="str">
        <f>IF('P11'!B21="","",'P11'!B21)</f>
        <v/>
      </c>
      <c r="D181" s="66" t="str">
        <f>IF('P11'!C21="","",'P11'!C21)</f>
        <v/>
      </c>
      <c r="E181" s="68" t="str">
        <f>IF('P11'!D21="","",'P11'!D21)</f>
        <v/>
      </c>
      <c r="F181" s="69" t="str">
        <f>IF('P11'!F21="","",'P11'!F21)</f>
        <v/>
      </c>
      <c r="G181" s="69" t="str">
        <f>IF('P11'!G21="","",'P11'!G21)</f>
        <v/>
      </c>
      <c r="H181" s="70" t="str">
        <f>IF('P11'!N21=0,"",'P11'!N21)</f>
        <v/>
      </c>
      <c r="I181" s="70" t="str">
        <f>IF('P11'!O21=0,"",'P11'!O21)</f>
        <v/>
      </c>
      <c r="J181" s="70" t="str">
        <f>IF('P11'!P21=0,"",'P11'!P21)</f>
        <v/>
      </c>
      <c r="K181" s="72" t="str">
        <f>IF('P11'!Q21=0,"",'P11'!Q21)</f>
        <v/>
      </c>
    </row>
    <row r="182" spans="1:11" ht="15.75" x14ac:dyDescent="0.25">
      <c r="A182" s="65"/>
      <c r="B182" s="66" t="str">
        <f>IF('P11'!A22="","",'P11'!A22)</f>
        <v/>
      </c>
      <c r="C182" s="67" t="str">
        <f>IF('P11'!B22="","",'P11'!B22)</f>
        <v/>
      </c>
      <c r="D182" s="66" t="str">
        <f>IF('P11'!C22="","",'P11'!C22)</f>
        <v/>
      </c>
      <c r="E182" s="68" t="str">
        <f>IF('P11'!D22="","",'P11'!D22)</f>
        <v/>
      </c>
      <c r="F182" s="69" t="str">
        <f>IF('P11'!F22="","",'P11'!F22)</f>
        <v/>
      </c>
      <c r="G182" s="69" t="str">
        <f>IF('P11'!G22="","",'P11'!G22)</f>
        <v/>
      </c>
      <c r="H182" s="70" t="str">
        <f>IF('P11'!N22=0,"",'P11'!N22)</f>
        <v/>
      </c>
      <c r="I182" s="70" t="str">
        <f>IF('P11'!O22=0,"",'P11'!O22)</f>
        <v/>
      </c>
      <c r="J182" s="70" t="str">
        <f>IF('P11'!P22=0,"",'P11'!P22)</f>
        <v/>
      </c>
      <c r="K182" s="72" t="str">
        <f>IF('P11'!Q22=0,"",'P11'!Q22)</f>
        <v/>
      </c>
    </row>
    <row r="183" spans="1:11" ht="15.75" x14ac:dyDescent="0.25">
      <c r="A183" s="65"/>
      <c r="B183" s="66" t="str">
        <f>IF('P11'!A23="","",'P11'!A23)</f>
        <v/>
      </c>
      <c r="C183" s="67" t="str">
        <f>IF('P11'!B23="","",'P11'!B23)</f>
        <v/>
      </c>
      <c r="D183" s="66" t="str">
        <f>IF('P11'!C23="","",'P11'!C23)</f>
        <v/>
      </c>
      <c r="E183" s="68" t="str">
        <f>IF('P11'!D23="","",'P11'!D23)</f>
        <v/>
      </c>
      <c r="F183" s="69" t="str">
        <f>IF('P11'!F23="","",'P11'!F23)</f>
        <v/>
      </c>
      <c r="G183" s="69" t="str">
        <f>IF('P11'!G23="","",'P11'!G23)</f>
        <v/>
      </c>
      <c r="H183" s="70" t="str">
        <f>IF('P11'!N23=0,"",'P11'!N23)</f>
        <v/>
      </c>
      <c r="I183" s="70" t="str">
        <f>IF('P11'!O23=0,"",'P11'!O23)</f>
        <v/>
      </c>
      <c r="J183" s="70" t="str">
        <f>IF('P11'!P23=0,"",'P11'!P23)</f>
        <v/>
      </c>
      <c r="K183" s="72" t="str">
        <f>IF('P11'!Q23=0,"",'P11'!Q23)</f>
        <v/>
      </c>
    </row>
    <row r="184" spans="1:11" ht="15.75" x14ac:dyDescent="0.25">
      <c r="A184" s="65"/>
      <c r="B184" s="66" t="str">
        <f>IF('P11'!A24="","",'P11'!A24)</f>
        <v/>
      </c>
      <c r="C184" s="67" t="str">
        <f>IF('P11'!B24="","",'P11'!B24)</f>
        <v/>
      </c>
      <c r="D184" s="66" t="str">
        <f>IF('P11'!C24="","",'P11'!C24)</f>
        <v/>
      </c>
      <c r="E184" s="68" t="str">
        <f>IF('P11'!D24="","",'P11'!D24)</f>
        <v/>
      </c>
      <c r="F184" s="69" t="str">
        <f>IF('P11'!F24="","",'P11'!F24)</f>
        <v/>
      </c>
      <c r="G184" s="69" t="str">
        <f>IF('P11'!G24="","",'P11'!G24)</f>
        <v/>
      </c>
      <c r="H184" s="70" t="str">
        <f>IF('P11'!N24=0,"",'P11'!N24)</f>
        <v/>
      </c>
      <c r="I184" s="70" t="str">
        <f>IF('P11'!O24=0,"",'P11'!O24)</f>
        <v/>
      </c>
      <c r="J184" s="70" t="str">
        <f>IF('P11'!P24=0,"",'P11'!P24)</f>
        <v/>
      </c>
      <c r="K184" s="72" t="str">
        <f>IF('P11'!Q24=0,"",'P11'!Q24)</f>
        <v/>
      </c>
    </row>
  </sheetData>
  <sortState ref="A5:K35">
    <sortCondition descending="1" ref="K5:K35"/>
  </sortState>
  <mergeCells count="6">
    <mergeCell ref="A56:K56"/>
    <mergeCell ref="A3:K3"/>
    <mergeCell ref="A1:K1"/>
    <mergeCell ref="A2:E2"/>
    <mergeCell ref="F2:G2"/>
    <mergeCell ref="H2:K2"/>
  </mergeCells>
  <phoneticPr fontId="12" type="noConversion"/>
  <pageMargins left="0.75" right="0.75" top="1" bottom="1" header="0.5" footer="0.5"/>
  <pageSetup paperSize="9" scale="76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3"/>
  <sheetViews>
    <sheetView workbookViewId="0">
      <selection activeCell="C1" sqref="C1"/>
    </sheetView>
  </sheetViews>
  <sheetFormatPr baseColWidth="10" defaultColWidth="8.85546875" defaultRowHeight="12.75" x14ac:dyDescent="0.2"/>
  <cols>
    <col min="1" max="2" width="11.42578125" customWidth="1"/>
  </cols>
  <sheetData>
    <row r="1" spans="1:2" x14ac:dyDescent="0.2">
      <c r="A1" t="s">
        <v>184</v>
      </c>
      <c r="B1" s="49"/>
    </row>
    <row r="2" spans="1:2" x14ac:dyDescent="0.2">
      <c r="A2" t="s">
        <v>185</v>
      </c>
      <c r="B2" s="49" t="s">
        <v>21</v>
      </c>
    </row>
    <row r="3" spans="1:2" x14ac:dyDescent="0.2">
      <c r="A3">
        <v>30</v>
      </c>
      <c r="B3" s="49">
        <v>1</v>
      </c>
    </row>
    <row r="4" spans="1:2" x14ac:dyDescent="0.2">
      <c r="A4">
        <v>31</v>
      </c>
      <c r="B4" s="49">
        <v>1.016</v>
      </c>
    </row>
    <row r="5" spans="1:2" x14ac:dyDescent="0.2">
      <c r="A5">
        <v>32</v>
      </c>
      <c r="B5" s="49">
        <v>1.0309999999999999</v>
      </c>
    </row>
    <row r="6" spans="1:2" x14ac:dyDescent="0.2">
      <c r="A6">
        <v>33</v>
      </c>
      <c r="B6" s="49">
        <v>1.046</v>
      </c>
    </row>
    <row r="7" spans="1:2" x14ac:dyDescent="0.2">
      <c r="A7">
        <v>34</v>
      </c>
      <c r="B7" s="49">
        <v>1.0589999999999999</v>
      </c>
    </row>
    <row r="8" spans="1:2" x14ac:dyDescent="0.2">
      <c r="A8">
        <v>35</v>
      </c>
      <c r="B8" s="49">
        <v>1.0720000000000001</v>
      </c>
    </row>
    <row r="9" spans="1:2" x14ac:dyDescent="0.2">
      <c r="A9">
        <v>36</v>
      </c>
      <c r="B9" s="49">
        <v>1.083</v>
      </c>
    </row>
    <row r="10" spans="1:2" x14ac:dyDescent="0.2">
      <c r="A10">
        <v>37</v>
      </c>
      <c r="B10" s="49">
        <v>1.0960000000000001</v>
      </c>
    </row>
    <row r="11" spans="1:2" x14ac:dyDescent="0.2">
      <c r="A11">
        <v>38</v>
      </c>
      <c r="B11" s="49">
        <v>1.109</v>
      </c>
    </row>
    <row r="12" spans="1:2" x14ac:dyDescent="0.2">
      <c r="A12">
        <v>39</v>
      </c>
      <c r="B12" s="49">
        <v>1.1220000000000001</v>
      </c>
    </row>
    <row r="13" spans="1:2" x14ac:dyDescent="0.2">
      <c r="A13">
        <v>40</v>
      </c>
      <c r="B13" s="49">
        <v>1.135</v>
      </c>
    </row>
    <row r="14" spans="1:2" x14ac:dyDescent="0.2">
      <c r="A14">
        <v>41</v>
      </c>
      <c r="B14" s="49">
        <v>1.149</v>
      </c>
    </row>
    <row r="15" spans="1:2" x14ac:dyDescent="0.2">
      <c r="A15">
        <v>42</v>
      </c>
      <c r="B15" s="49">
        <v>1.1619999999999999</v>
      </c>
    </row>
    <row r="16" spans="1:2" x14ac:dyDescent="0.2">
      <c r="A16">
        <v>43</v>
      </c>
      <c r="B16" s="49">
        <v>1.1759999999999999</v>
      </c>
    </row>
    <row r="17" spans="1:2" x14ac:dyDescent="0.2">
      <c r="A17">
        <v>44</v>
      </c>
      <c r="B17" s="49">
        <v>1.1890000000000001</v>
      </c>
    </row>
    <row r="18" spans="1:2" x14ac:dyDescent="0.2">
      <c r="A18">
        <v>45</v>
      </c>
      <c r="B18" s="49">
        <v>1.2030000000000001</v>
      </c>
    </row>
    <row r="19" spans="1:2" x14ac:dyDescent="0.2">
      <c r="A19">
        <v>46</v>
      </c>
      <c r="B19" s="49">
        <v>1.218</v>
      </c>
    </row>
    <row r="20" spans="1:2" x14ac:dyDescent="0.2">
      <c r="A20">
        <v>47</v>
      </c>
      <c r="B20" s="49">
        <v>1.2330000000000001</v>
      </c>
    </row>
    <row r="21" spans="1:2" x14ac:dyDescent="0.2">
      <c r="A21">
        <v>48</v>
      </c>
      <c r="B21" s="49">
        <v>1.248</v>
      </c>
    </row>
    <row r="22" spans="1:2" x14ac:dyDescent="0.2">
      <c r="A22">
        <v>49</v>
      </c>
      <c r="B22" s="49">
        <v>1.2629999999999999</v>
      </c>
    </row>
    <row r="23" spans="1:2" x14ac:dyDescent="0.2">
      <c r="A23">
        <v>50</v>
      </c>
      <c r="B23" s="49">
        <v>1.2789999999999999</v>
      </c>
    </row>
    <row r="24" spans="1:2" x14ac:dyDescent="0.2">
      <c r="A24">
        <v>51</v>
      </c>
      <c r="B24" s="49">
        <v>1.2969999999999999</v>
      </c>
    </row>
    <row r="25" spans="1:2" x14ac:dyDescent="0.2">
      <c r="A25">
        <v>52</v>
      </c>
      <c r="B25" s="49">
        <v>1.3160000000000001</v>
      </c>
    </row>
    <row r="26" spans="1:2" x14ac:dyDescent="0.2">
      <c r="A26">
        <v>53</v>
      </c>
      <c r="B26" s="49">
        <v>1.3380000000000001</v>
      </c>
    </row>
    <row r="27" spans="1:2" x14ac:dyDescent="0.2">
      <c r="A27">
        <v>54</v>
      </c>
      <c r="B27" s="49">
        <v>1.361</v>
      </c>
    </row>
    <row r="28" spans="1:2" x14ac:dyDescent="0.2">
      <c r="A28">
        <v>55</v>
      </c>
      <c r="B28" s="49">
        <v>1.385</v>
      </c>
    </row>
    <row r="29" spans="1:2" x14ac:dyDescent="0.2">
      <c r="A29">
        <v>56</v>
      </c>
      <c r="B29" s="49">
        <v>1.411</v>
      </c>
    </row>
    <row r="30" spans="1:2" x14ac:dyDescent="0.2">
      <c r="A30">
        <v>57</v>
      </c>
      <c r="B30" s="49">
        <v>1.4370000000000001</v>
      </c>
    </row>
    <row r="31" spans="1:2" x14ac:dyDescent="0.2">
      <c r="A31">
        <v>58</v>
      </c>
      <c r="B31" s="49">
        <v>1.462</v>
      </c>
    </row>
    <row r="32" spans="1:2" x14ac:dyDescent="0.2">
      <c r="A32">
        <v>59</v>
      </c>
      <c r="B32" s="49">
        <v>1.488</v>
      </c>
    </row>
    <row r="33" spans="1:2" x14ac:dyDescent="0.2">
      <c r="A33">
        <v>60</v>
      </c>
      <c r="B33" s="49">
        <v>1.514</v>
      </c>
    </row>
    <row r="34" spans="1:2" x14ac:dyDescent="0.2">
      <c r="A34">
        <v>61</v>
      </c>
      <c r="B34" s="49">
        <v>1.5409999999999999</v>
      </c>
    </row>
    <row r="35" spans="1:2" x14ac:dyDescent="0.2">
      <c r="A35">
        <v>62</v>
      </c>
      <c r="B35" s="49">
        <v>1.5680000000000001</v>
      </c>
    </row>
    <row r="36" spans="1:2" x14ac:dyDescent="0.2">
      <c r="A36">
        <v>63</v>
      </c>
      <c r="B36" s="49">
        <v>1.5980000000000001</v>
      </c>
    </row>
    <row r="37" spans="1:2" x14ac:dyDescent="0.2">
      <c r="A37">
        <v>64</v>
      </c>
      <c r="B37" s="49">
        <v>1.629</v>
      </c>
    </row>
    <row r="38" spans="1:2" x14ac:dyDescent="0.2">
      <c r="A38">
        <v>65</v>
      </c>
      <c r="B38" s="49">
        <v>1.663</v>
      </c>
    </row>
    <row r="39" spans="1:2" x14ac:dyDescent="0.2">
      <c r="A39">
        <v>66</v>
      </c>
      <c r="B39" s="49">
        <v>1.6990000000000001</v>
      </c>
    </row>
    <row r="40" spans="1:2" x14ac:dyDescent="0.2">
      <c r="A40">
        <v>67</v>
      </c>
      <c r="B40" s="49">
        <v>1.738</v>
      </c>
    </row>
    <row r="41" spans="1:2" x14ac:dyDescent="0.2">
      <c r="A41">
        <v>68</v>
      </c>
      <c r="B41" s="49">
        <v>1.7789999999999999</v>
      </c>
    </row>
    <row r="42" spans="1:2" x14ac:dyDescent="0.2">
      <c r="A42">
        <v>69</v>
      </c>
      <c r="B42" s="49">
        <v>1.823</v>
      </c>
    </row>
    <row r="43" spans="1:2" x14ac:dyDescent="0.2">
      <c r="A43">
        <v>70</v>
      </c>
      <c r="B43" s="49">
        <v>1.867</v>
      </c>
    </row>
    <row r="44" spans="1:2" x14ac:dyDescent="0.2">
      <c r="A44">
        <v>71</v>
      </c>
      <c r="B44" s="49">
        <v>1.91</v>
      </c>
    </row>
    <row r="45" spans="1:2" x14ac:dyDescent="0.2">
      <c r="A45">
        <v>72</v>
      </c>
      <c r="B45" s="49">
        <v>1.9530000000000001</v>
      </c>
    </row>
    <row r="46" spans="1:2" x14ac:dyDescent="0.2">
      <c r="A46">
        <v>73</v>
      </c>
      <c r="B46" s="49">
        <v>2.004</v>
      </c>
    </row>
    <row r="47" spans="1:2" x14ac:dyDescent="0.2">
      <c r="A47">
        <v>74</v>
      </c>
      <c r="B47" s="49">
        <v>2.06</v>
      </c>
    </row>
    <row r="48" spans="1:2" x14ac:dyDescent="0.2">
      <c r="A48">
        <v>75</v>
      </c>
      <c r="B48" s="49">
        <v>2.117</v>
      </c>
    </row>
    <row r="49" spans="1:2" x14ac:dyDescent="0.2">
      <c r="A49">
        <v>76</v>
      </c>
      <c r="B49" s="49">
        <v>2.181</v>
      </c>
    </row>
    <row r="50" spans="1:2" x14ac:dyDescent="0.2">
      <c r="A50">
        <v>77</v>
      </c>
      <c r="B50" s="49">
        <v>2.2549999999999999</v>
      </c>
    </row>
    <row r="51" spans="1:2" x14ac:dyDescent="0.2">
      <c r="A51">
        <v>78</v>
      </c>
      <c r="B51" s="49">
        <v>2.3359999999999999</v>
      </c>
    </row>
    <row r="52" spans="1:2" x14ac:dyDescent="0.2">
      <c r="A52">
        <v>79</v>
      </c>
      <c r="B52" s="49">
        <v>2.419</v>
      </c>
    </row>
    <row r="53" spans="1:2" x14ac:dyDescent="0.2">
      <c r="A53">
        <v>80</v>
      </c>
      <c r="B53" s="49">
        <v>2.504</v>
      </c>
    </row>
    <row r="54" spans="1:2" x14ac:dyDescent="0.2">
      <c r="A54">
        <v>81</v>
      </c>
      <c r="B54" s="49">
        <v>2.597</v>
      </c>
    </row>
    <row r="55" spans="1:2" x14ac:dyDescent="0.2">
      <c r="A55">
        <v>82</v>
      </c>
      <c r="B55" s="49">
        <v>2.702</v>
      </c>
    </row>
    <row r="56" spans="1:2" x14ac:dyDescent="0.2">
      <c r="A56">
        <v>83</v>
      </c>
      <c r="B56" s="49">
        <v>2.831</v>
      </c>
    </row>
    <row r="57" spans="1:2" x14ac:dyDescent="0.2">
      <c r="A57">
        <v>84</v>
      </c>
      <c r="B57" s="49">
        <v>2.9809999999999999</v>
      </c>
    </row>
    <row r="58" spans="1:2" x14ac:dyDescent="0.2">
      <c r="A58">
        <v>85</v>
      </c>
      <c r="B58" s="49">
        <v>3.153</v>
      </c>
    </row>
    <row r="59" spans="1:2" x14ac:dyDescent="0.2">
      <c r="A59">
        <v>86</v>
      </c>
      <c r="B59" s="49">
        <v>3.3519999999999999</v>
      </c>
    </row>
    <row r="60" spans="1:2" x14ac:dyDescent="0.2">
      <c r="A60">
        <v>87</v>
      </c>
      <c r="B60" s="49">
        <v>3.58</v>
      </c>
    </row>
    <row r="61" spans="1:2" x14ac:dyDescent="0.2">
      <c r="A61">
        <v>88</v>
      </c>
      <c r="B61" s="49">
        <v>3.8420000000000001</v>
      </c>
    </row>
    <row r="62" spans="1:2" x14ac:dyDescent="0.2">
      <c r="A62">
        <v>89</v>
      </c>
      <c r="B62" s="49">
        <v>4.1449999999999996</v>
      </c>
    </row>
    <row r="63" spans="1:2" x14ac:dyDescent="0.2">
      <c r="A63">
        <v>90</v>
      </c>
      <c r="B63" s="49">
        <v>4.4930000000000003</v>
      </c>
    </row>
  </sheetData>
  <phoneticPr fontId="1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V39"/>
  <sheetViews>
    <sheetView showGridLines="0" showRowColHeaders="0" showZeros="0" tabSelected="1" showOutlineSymbols="0" topLeftCell="A2" zoomScale="120" zoomScaleNormal="120" zoomScaleSheetLayoutView="75" zoomScalePageLayoutView="92" workbookViewId="0">
      <selection activeCell="S17" sqref="S17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43147</v>
      </c>
      <c r="S5" s="120" t="s">
        <v>9</v>
      </c>
      <c r="T5" s="121">
        <v>2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69</v>
      </c>
      <c r="B9" s="84">
        <v>66.45</v>
      </c>
      <c r="C9" s="85" t="s">
        <v>73</v>
      </c>
      <c r="D9" s="86">
        <v>29062</v>
      </c>
      <c r="E9" s="87"/>
      <c r="F9" s="88" t="s">
        <v>74</v>
      </c>
      <c r="G9" s="88" t="s">
        <v>44</v>
      </c>
      <c r="H9" s="77">
        <v>75</v>
      </c>
      <c r="I9" s="78">
        <v>-79</v>
      </c>
      <c r="J9" s="78">
        <v>82</v>
      </c>
      <c r="K9" s="77">
        <v>-95</v>
      </c>
      <c r="L9" s="105">
        <v>-98</v>
      </c>
      <c r="M9" s="105">
        <v>-105</v>
      </c>
      <c r="N9" s="122">
        <f>IF(MAX(H9:J9)&lt;0,0,TRUNC(MAX(H9:J9)/1)*1)</f>
        <v>82</v>
      </c>
      <c r="O9" s="122">
        <f>IF(MAX(K9:M9)&lt;0,0,TRUNC(MAX(K9:M9)/1)*1)</f>
        <v>0</v>
      </c>
      <c r="P9" s="122">
        <f t="shared" ref="P9:P24" si="0">IF(N9=0,0,IF(O9=0,0,SUM(N9:O9)))</f>
        <v>0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0</v>
      </c>
      <c r="R9" s="123">
        <f>IF(OR(D9="",B9="",V9=""),0,IF(OR(C9="UM",C9="JM",C9="SM",C9="UK",C9="JK",C9="SK"),"",Q9*(IF(ABS(1900-YEAR((V9+1)-D9))&lt;29,0,(VLOOKUP((YEAR(V9)-YEAR(D9)),'Meltzer-Malone'!$A$3:$B$63,2))))))</f>
        <v>0</v>
      </c>
      <c r="S9" s="124" t="s">
        <v>36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1.360766803750779</v>
      </c>
      <c r="V9" s="75">
        <f>R5</f>
        <v>43147</v>
      </c>
    </row>
    <row r="10" spans="1:22" s="13" customFormat="1" ht="20.100000000000001" customHeight="1" x14ac:dyDescent="0.2">
      <c r="A10" s="79">
        <v>69</v>
      </c>
      <c r="B10" s="84">
        <v>68.83</v>
      </c>
      <c r="C10" s="85" t="s">
        <v>75</v>
      </c>
      <c r="D10" s="86">
        <v>33342</v>
      </c>
      <c r="E10" s="87"/>
      <c r="F10" s="88" t="s">
        <v>76</v>
      </c>
      <c r="G10" s="88" t="s">
        <v>42</v>
      </c>
      <c r="H10" s="77">
        <v>-95</v>
      </c>
      <c r="I10" s="78">
        <v>95</v>
      </c>
      <c r="J10" s="78">
        <v>100</v>
      </c>
      <c r="K10" s="77">
        <v>120</v>
      </c>
      <c r="L10" s="105">
        <v>125</v>
      </c>
      <c r="M10" s="105">
        <v>-130</v>
      </c>
      <c r="N10" s="122">
        <f t="shared" ref="N10:N24" si="1">IF(MAX(H10:J10)&lt;0,0,TRUNC(MAX(H10:J10)/1)*1)</f>
        <v>100</v>
      </c>
      <c r="O10" s="122">
        <f t="shared" ref="O10:O24" si="2">IF(MAX(K10:M10)&lt;0,0,TRUNC(MAX(K10:M10)/1)*1)</f>
        <v>125</v>
      </c>
      <c r="P10" s="122">
        <f t="shared" si="0"/>
        <v>225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299.53481831118961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1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1.3312658591608426</v>
      </c>
      <c r="V10" s="75">
        <f>R5</f>
        <v>43147</v>
      </c>
    </row>
    <row r="11" spans="1:22" s="13" customFormat="1" ht="20.100000000000001" customHeight="1" x14ac:dyDescent="0.2">
      <c r="A11" s="79">
        <v>69</v>
      </c>
      <c r="B11" s="84">
        <v>67.989999999999995</v>
      </c>
      <c r="C11" s="85" t="s">
        <v>75</v>
      </c>
      <c r="D11" s="86">
        <v>35478</v>
      </c>
      <c r="E11" s="87"/>
      <c r="F11" s="88" t="s">
        <v>77</v>
      </c>
      <c r="G11" s="88" t="s">
        <v>78</v>
      </c>
      <c r="H11" s="77">
        <v>-78</v>
      </c>
      <c r="I11" s="78">
        <v>78</v>
      </c>
      <c r="J11" s="78">
        <v>83</v>
      </c>
      <c r="K11" s="77">
        <v>97</v>
      </c>
      <c r="L11" s="105">
        <v>-101</v>
      </c>
      <c r="M11" s="105">
        <v>101</v>
      </c>
      <c r="N11" s="122">
        <f t="shared" si="1"/>
        <v>83</v>
      </c>
      <c r="O11" s="122">
        <f t="shared" si="2"/>
        <v>101</v>
      </c>
      <c r="P11" s="122">
        <f t="shared" si="0"/>
        <v>184</v>
      </c>
      <c r="Q11" s="123">
        <f t="shared" si="3"/>
        <v>246.81083351161644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6</v>
      </c>
      <c r="T11" s="114"/>
      <c r="U11" s="125">
        <f t="shared" si="4"/>
        <v>1.341363225606611</v>
      </c>
      <c r="V11" s="75">
        <f>R5</f>
        <v>43147</v>
      </c>
    </row>
    <row r="12" spans="1:22" s="13" customFormat="1" ht="20.100000000000001" customHeight="1" x14ac:dyDescent="0.2">
      <c r="A12" s="79">
        <v>69</v>
      </c>
      <c r="B12" s="84">
        <v>67.209999999999994</v>
      </c>
      <c r="C12" s="85" t="s">
        <v>79</v>
      </c>
      <c r="D12" s="86">
        <v>37220</v>
      </c>
      <c r="E12" s="87"/>
      <c r="F12" s="88" t="s">
        <v>80</v>
      </c>
      <c r="G12" s="88" t="s">
        <v>81</v>
      </c>
      <c r="H12" s="77">
        <v>80</v>
      </c>
      <c r="I12" s="78">
        <v>83</v>
      </c>
      <c r="J12" s="78">
        <v>-85</v>
      </c>
      <c r="K12" s="77">
        <v>96</v>
      </c>
      <c r="L12" s="105">
        <v>-99</v>
      </c>
      <c r="M12" s="105">
        <v>-100</v>
      </c>
      <c r="N12" s="122">
        <f t="shared" si="1"/>
        <v>83</v>
      </c>
      <c r="O12" s="122">
        <f t="shared" si="2"/>
        <v>96</v>
      </c>
      <c r="P12" s="122">
        <f t="shared" si="0"/>
        <v>179</v>
      </c>
      <c r="Q12" s="123">
        <f t="shared" si="3"/>
        <v>241.83664674487321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7</v>
      </c>
      <c r="T12" s="114" t="s">
        <v>36</v>
      </c>
      <c r="U12" s="125">
        <f t="shared" si="4"/>
        <v>1.3510427192451018</v>
      </c>
      <c r="V12" s="75">
        <f>R5</f>
        <v>43147</v>
      </c>
    </row>
    <row r="13" spans="1:22" s="13" customFormat="1" ht="20.100000000000001" customHeight="1" x14ac:dyDescent="0.2">
      <c r="A13" s="79">
        <v>69</v>
      </c>
      <c r="B13" s="84">
        <v>68.86</v>
      </c>
      <c r="C13" s="85" t="s">
        <v>75</v>
      </c>
      <c r="D13" s="86">
        <v>34156</v>
      </c>
      <c r="E13" s="87"/>
      <c r="F13" s="88" t="s">
        <v>82</v>
      </c>
      <c r="G13" s="88" t="s">
        <v>42</v>
      </c>
      <c r="H13" s="77">
        <v>-88</v>
      </c>
      <c r="I13" s="78">
        <v>88</v>
      </c>
      <c r="J13" s="78">
        <v>-90</v>
      </c>
      <c r="K13" s="77">
        <v>-105</v>
      </c>
      <c r="L13" s="105">
        <v>-105</v>
      </c>
      <c r="M13" s="105">
        <v>-105</v>
      </c>
      <c r="N13" s="122">
        <f t="shared" si="1"/>
        <v>88</v>
      </c>
      <c r="O13" s="122">
        <f t="shared" si="2"/>
        <v>0</v>
      </c>
      <c r="P13" s="122">
        <f t="shared" si="0"/>
        <v>0</v>
      </c>
      <c r="Q13" s="123">
        <f t="shared" si="3"/>
        <v>0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 t="s">
        <v>36</v>
      </c>
      <c r="T13" s="114" t="s">
        <v>36</v>
      </c>
      <c r="U13" s="125">
        <f t="shared" si="4"/>
        <v>1.330911330123975</v>
      </c>
      <c r="V13" s="75">
        <f>R5</f>
        <v>43147</v>
      </c>
    </row>
    <row r="14" spans="1:22" s="13" customFormat="1" ht="20.100000000000001" customHeight="1" x14ac:dyDescent="0.2">
      <c r="A14" s="79">
        <v>69</v>
      </c>
      <c r="B14" s="84">
        <v>68.61</v>
      </c>
      <c r="C14" s="85" t="s">
        <v>75</v>
      </c>
      <c r="D14" s="86">
        <v>32559</v>
      </c>
      <c r="E14" s="87"/>
      <c r="F14" s="88" t="s">
        <v>83</v>
      </c>
      <c r="G14" s="88" t="s">
        <v>44</v>
      </c>
      <c r="H14" s="77">
        <v>79</v>
      </c>
      <c r="I14" s="78">
        <v>83</v>
      </c>
      <c r="J14" s="78">
        <v>-85</v>
      </c>
      <c r="K14" s="77">
        <v>103</v>
      </c>
      <c r="L14" s="105">
        <v>-107</v>
      </c>
      <c r="M14" s="105">
        <v>111</v>
      </c>
      <c r="N14" s="122">
        <f t="shared" si="1"/>
        <v>83</v>
      </c>
      <c r="O14" s="122">
        <f t="shared" si="2"/>
        <v>111</v>
      </c>
      <c r="P14" s="122">
        <f t="shared" si="0"/>
        <v>194</v>
      </c>
      <c r="Q14" s="123">
        <f t="shared" si="3"/>
        <v>258.77241723215673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>
        <v>5</v>
      </c>
      <c r="T14" s="114" t="s">
        <v>36</v>
      </c>
      <c r="U14" s="125">
        <f t="shared" si="4"/>
        <v>1.3338784393410141</v>
      </c>
      <c r="V14" s="75">
        <f>R5</f>
        <v>43147</v>
      </c>
    </row>
    <row r="15" spans="1:22" s="13" customFormat="1" ht="20.100000000000001" customHeight="1" x14ac:dyDescent="0.2">
      <c r="A15" s="79">
        <v>69</v>
      </c>
      <c r="B15" s="84">
        <v>68.22</v>
      </c>
      <c r="C15" s="85" t="s">
        <v>75</v>
      </c>
      <c r="D15" s="86">
        <v>31229</v>
      </c>
      <c r="E15" s="87"/>
      <c r="F15" s="88" t="s">
        <v>84</v>
      </c>
      <c r="G15" s="88" t="s">
        <v>42</v>
      </c>
      <c r="H15" s="77">
        <v>78</v>
      </c>
      <c r="I15" s="78">
        <v>-83</v>
      </c>
      <c r="J15" s="78">
        <v>83</v>
      </c>
      <c r="K15" s="77">
        <v>105</v>
      </c>
      <c r="L15" s="105">
        <v>110</v>
      </c>
      <c r="M15" s="105">
        <v>112</v>
      </c>
      <c r="N15" s="122">
        <f t="shared" si="1"/>
        <v>83</v>
      </c>
      <c r="O15" s="122">
        <f t="shared" si="2"/>
        <v>112</v>
      </c>
      <c r="P15" s="122">
        <f t="shared" si="0"/>
        <v>195</v>
      </c>
      <c r="Q15" s="123">
        <f t="shared" si="3"/>
        <v>261.02024693195312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4</v>
      </c>
      <c r="T15" s="114"/>
      <c r="U15" s="125">
        <f t="shared" si="4"/>
        <v>1.3385653688818109</v>
      </c>
      <c r="V15" s="75">
        <f>R5</f>
        <v>43147</v>
      </c>
    </row>
    <row r="16" spans="1:22" s="13" customFormat="1" ht="20.100000000000001" customHeight="1" x14ac:dyDescent="0.2">
      <c r="A16" s="79">
        <v>77</v>
      </c>
      <c r="B16" s="89">
        <v>74</v>
      </c>
      <c r="C16" s="85" t="s">
        <v>75</v>
      </c>
      <c r="D16" s="86">
        <v>33484</v>
      </c>
      <c r="E16" s="87"/>
      <c r="F16" s="88" t="s">
        <v>85</v>
      </c>
      <c r="G16" s="88" t="s">
        <v>86</v>
      </c>
      <c r="H16" s="99">
        <v>83</v>
      </c>
      <c r="I16" s="100">
        <v>-86</v>
      </c>
      <c r="J16" s="101">
        <v>-86</v>
      </c>
      <c r="K16" s="77">
        <v>105</v>
      </c>
      <c r="L16" s="105">
        <v>109</v>
      </c>
      <c r="M16" s="105">
        <v>-112</v>
      </c>
      <c r="N16" s="122">
        <f t="shared" si="1"/>
        <v>83</v>
      </c>
      <c r="O16" s="122">
        <f t="shared" si="2"/>
        <v>109</v>
      </c>
      <c r="P16" s="122">
        <f t="shared" si="0"/>
        <v>192</v>
      </c>
      <c r="Q16" s="123">
        <f t="shared" si="3"/>
        <v>244.95159429524597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>
        <v>5</v>
      </c>
      <c r="T16" s="114"/>
      <c r="U16" s="125">
        <f t="shared" si="4"/>
        <v>1.2757895536210728</v>
      </c>
      <c r="V16" s="75">
        <f>R5</f>
        <v>43147</v>
      </c>
    </row>
    <row r="17" spans="1:22" s="13" customFormat="1" ht="20.100000000000001" customHeight="1" x14ac:dyDescent="0.2">
      <c r="A17" s="79">
        <v>77</v>
      </c>
      <c r="B17" s="89">
        <v>75.599999999999994</v>
      </c>
      <c r="C17" s="85" t="s">
        <v>75</v>
      </c>
      <c r="D17" s="86">
        <v>32895</v>
      </c>
      <c r="E17" s="87"/>
      <c r="F17" s="88" t="s">
        <v>87</v>
      </c>
      <c r="G17" s="88" t="s">
        <v>47</v>
      </c>
      <c r="H17" s="77">
        <v>92</v>
      </c>
      <c r="I17" s="78">
        <v>96</v>
      </c>
      <c r="J17" s="78">
        <v>100</v>
      </c>
      <c r="K17" s="77">
        <v>-116</v>
      </c>
      <c r="L17" s="105">
        <v>-116</v>
      </c>
      <c r="M17" s="105">
        <v>116</v>
      </c>
      <c r="N17" s="122">
        <f t="shared" si="1"/>
        <v>100</v>
      </c>
      <c r="O17" s="122">
        <f t="shared" si="2"/>
        <v>116</v>
      </c>
      <c r="P17" s="122">
        <f t="shared" si="0"/>
        <v>216</v>
      </c>
      <c r="Q17" s="123">
        <f t="shared" si="3"/>
        <v>272.30621856080091</v>
      </c>
      <c r="R17" s="123" t="str">
        <f>IF(OR(D17="",B17="",V17=""),0,IF(OR(C17="UM",C17="JM",C17="SM",C17="UK",C17="JK",C17="SK"),"",Q17*(IF(ABS(1900-YEAR((V17+1)-D17))&lt;29,0,(VLOOKUP((YEAR(V17)-YEAR(D17)),'Meltzer-Malone'!$A$3:$B$63,2))))))</f>
        <v/>
      </c>
      <c r="S17" s="114">
        <v>4</v>
      </c>
      <c r="T17" s="114"/>
      <c r="U17" s="125">
        <f t="shared" si="4"/>
        <v>1.2606769377814857</v>
      </c>
      <c r="V17" s="75">
        <f>R5</f>
        <v>43147</v>
      </c>
    </row>
    <row r="18" spans="1:22" s="13" customFormat="1" ht="20.100000000000001" customHeight="1" x14ac:dyDescent="0.2">
      <c r="A18" s="79"/>
      <c r="B18" s="89"/>
      <c r="C18" s="85"/>
      <c r="D18" s="86"/>
      <c r="E18" s="87"/>
      <c r="F18" s="88"/>
      <c r="G18" s="88"/>
      <c r="H18" s="77"/>
      <c r="I18" s="78"/>
      <c r="J18" s="78"/>
      <c r="K18" s="77"/>
      <c r="L18" s="105"/>
      <c r="M18" s="105"/>
      <c r="N18" s="122">
        <f t="shared" si="1"/>
        <v>0</v>
      </c>
      <c r="O18" s="122">
        <f t="shared" si="2"/>
        <v>0</v>
      </c>
      <c r="P18" s="122">
        <f t="shared" si="0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43147</v>
      </c>
    </row>
    <row r="19" spans="1:22" s="13" customFormat="1" ht="20.100000000000001" customHeight="1" x14ac:dyDescent="0.2">
      <c r="A19" s="79"/>
      <c r="B19" s="127"/>
      <c r="C19" s="74"/>
      <c r="D19" s="128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1"/>
        <v>0</v>
      </c>
      <c r="O19" s="122">
        <f t="shared" si="2"/>
        <v>0</v>
      </c>
      <c r="P19" s="122">
        <f t="shared" si="0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43147</v>
      </c>
    </row>
    <row r="20" spans="1:22" s="13" customFormat="1" ht="20.100000000000001" customHeight="1" x14ac:dyDescent="0.2">
      <c r="A20" s="79"/>
      <c r="B20" s="127"/>
      <c r="C20" s="74"/>
      <c r="D20" s="128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 t="shared" si="0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43147</v>
      </c>
    </row>
    <row r="21" spans="1:22" s="13" customFormat="1" ht="20.100000000000001" customHeight="1" x14ac:dyDescent="0.2">
      <c r="A21" s="79"/>
      <c r="B21" s="127"/>
      <c r="C21" s="74"/>
      <c r="D21" s="128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43147</v>
      </c>
    </row>
    <row r="22" spans="1:22" s="13" customFormat="1" ht="20.100000000000001" customHeight="1" x14ac:dyDescent="0.2">
      <c r="A22" s="79"/>
      <c r="B22" s="127"/>
      <c r="C22" s="74"/>
      <c r="D22" s="128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43147</v>
      </c>
    </row>
    <row r="23" spans="1:22" s="13" customFormat="1" ht="20.100000000000001" customHeight="1" x14ac:dyDescent="0.2">
      <c r="A23" s="79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43147</v>
      </c>
    </row>
    <row r="24" spans="1:22" s="13" customFormat="1" ht="20.100000000000001" customHeight="1" x14ac:dyDescent="0.2">
      <c r="A24" s="79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43147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88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89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54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90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91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V39"/>
  <sheetViews>
    <sheetView showGridLines="0" showRowColHeaders="0" showZeros="0" showOutlineSymbols="0" topLeftCell="A4" zoomScale="120" zoomScaleNormal="120" zoomScaleSheetLayoutView="75" zoomScalePageLayoutView="92" workbookViewId="0">
      <selection activeCell="T11" sqref="T11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43147</v>
      </c>
      <c r="S5" s="120" t="s">
        <v>9</v>
      </c>
      <c r="T5" s="121">
        <v>3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85</v>
      </c>
      <c r="B9" s="84">
        <v>84.56</v>
      </c>
      <c r="C9" s="85" t="s">
        <v>75</v>
      </c>
      <c r="D9" s="86">
        <v>32411</v>
      </c>
      <c r="E9" s="87"/>
      <c r="F9" s="88" t="s">
        <v>93</v>
      </c>
      <c r="G9" s="88" t="s">
        <v>44</v>
      </c>
      <c r="H9" s="77">
        <v>91</v>
      </c>
      <c r="I9" s="78">
        <v>94</v>
      </c>
      <c r="J9" s="78">
        <v>-97</v>
      </c>
      <c r="K9" s="77">
        <v>120</v>
      </c>
      <c r="L9" s="105">
        <v>124</v>
      </c>
      <c r="M9" s="105">
        <v>-127</v>
      </c>
      <c r="N9" s="122">
        <f>IF(MAX(H9:J9)&lt;0,0,TRUNC(MAX(H9:J9)/1)*1)</f>
        <v>94</v>
      </c>
      <c r="O9" s="122">
        <f>IF(MAX(K9:M9)&lt;0,0,TRUNC(MAX(K9:M9)/1)*1)</f>
        <v>124</v>
      </c>
      <c r="P9" s="122">
        <f t="shared" ref="P9:P24" si="0">IF(N9=0,0,IF(O9=0,0,SUM(N9:O9)))</f>
        <v>218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259.46669047637027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9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1.1902141764971115</v>
      </c>
      <c r="V9" s="75">
        <f>R5</f>
        <v>43147</v>
      </c>
    </row>
    <row r="10" spans="1:22" s="13" customFormat="1" ht="20.100000000000001" customHeight="1" x14ac:dyDescent="0.2">
      <c r="A10" s="79">
        <v>85</v>
      </c>
      <c r="B10" s="84">
        <v>84.62</v>
      </c>
      <c r="C10" s="85" t="s">
        <v>75</v>
      </c>
      <c r="D10" s="86">
        <v>31560</v>
      </c>
      <c r="E10" s="87"/>
      <c r="F10" s="88" t="s">
        <v>94</v>
      </c>
      <c r="G10" s="88" t="s">
        <v>51</v>
      </c>
      <c r="H10" s="77">
        <v>93</v>
      </c>
      <c r="I10" s="78">
        <v>-96</v>
      </c>
      <c r="J10" s="78">
        <v>-96</v>
      </c>
      <c r="K10" s="77">
        <v>-122</v>
      </c>
      <c r="L10" s="105">
        <v>122</v>
      </c>
      <c r="M10" s="105">
        <v>-125</v>
      </c>
      <c r="N10" s="122">
        <f t="shared" ref="N10:N24" si="1">IF(MAX(H10:J10)&lt;0,0,TRUNC(MAX(H10:J10)/1)*1)</f>
        <v>93</v>
      </c>
      <c r="O10" s="122">
        <f t="shared" ref="O10:O24" si="2">IF(MAX(K10:M10)&lt;0,0,TRUNC(MAX(K10:M10)/1)*1)</f>
        <v>122</v>
      </c>
      <c r="P10" s="122">
        <f t="shared" si="0"/>
        <v>215</v>
      </c>
      <c r="Q10" s="123">
        <f t="shared" ref="Q10:Q23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255.80953771002663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10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1.1898118033024494</v>
      </c>
      <c r="V10" s="75">
        <f>R5</f>
        <v>43147</v>
      </c>
    </row>
    <row r="11" spans="1:22" s="13" customFormat="1" ht="20.100000000000001" customHeight="1" x14ac:dyDescent="0.2">
      <c r="A11" s="79">
        <v>85</v>
      </c>
      <c r="B11" s="89">
        <v>80.209999999999994</v>
      </c>
      <c r="C11" s="85" t="s">
        <v>75</v>
      </c>
      <c r="D11" s="86">
        <v>37186</v>
      </c>
      <c r="E11" s="87"/>
      <c r="F11" s="88" t="s">
        <v>95</v>
      </c>
      <c r="G11" s="88" t="s">
        <v>81</v>
      </c>
      <c r="H11" s="99">
        <v>80</v>
      </c>
      <c r="I11" s="100">
        <v>85</v>
      </c>
      <c r="J11" s="101">
        <v>-90</v>
      </c>
      <c r="K11" s="77">
        <v>100</v>
      </c>
      <c r="L11" s="105">
        <v>105</v>
      </c>
      <c r="M11" s="105">
        <v>110</v>
      </c>
      <c r="N11" s="122">
        <f t="shared" si="1"/>
        <v>85</v>
      </c>
      <c r="O11" s="122">
        <f t="shared" si="2"/>
        <v>110</v>
      </c>
      <c r="P11" s="122">
        <f t="shared" si="0"/>
        <v>195</v>
      </c>
      <c r="Q11" s="123">
        <f t="shared" si="3"/>
        <v>238.22889443264899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13</v>
      </c>
      <c r="T11" s="114"/>
      <c r="U11" s="125">
        <f t="shared" si="4"/>
        <v>1.2216866381161486</v>
      </c>
      <c r="V11" s="75">
        <f>R5</f>
        <v>43147</v>
      </c>
    </row>
    <row r="12" spans="1:22" s="13" customFormat="1" ht="20.100000000000001" customHeight="1" x14ac:dyDescent="0.2">
      <c r="A12" s="79">
        <v>85</v>
      </c>
      <c r="B12" s="84">
        <v>84.51</v>
      </c>
      <c r="C12" s="85" t="s">
        <v>75</v>
      </c>
      <c r="D12" s="86">
        <v>33726</v>
      </c>
      <c r="E12" s="87"/>
      <c r="F12" s="88" t="s">
        <v>96</v>
      </c>
      <c r="G12" s="88" t="s">
        <v>47</v>
      </c>
      <c r="H12" s="77">
        <v>94</v>
      </c>
      <c r="I12" s="78">
        <v>-98</v>
      </c>
      <c r="J12" s="78">
        <v>-100</v>
      </c>
      <c r="K12" s="77">
        <v>110</v>
      </c>
      <c r="L12" s="105">
        <v>-117</v>
      </c>
      <c r="M12" s="105">
        <v>-117</v>
      </c>
      <c r="N12" s="122">
        <f t="shared" si="1"/>
        <v>94</v>
      </c>
      <c r="O12" s="122">
        <f t="shared" si="2"/>
        <v>110</v>
      </c>
      <c r="P12" s="122">
        <f t="shared" si="0"/>
        <v>204</v>
      </c>
      <c r="Q12" s="123">
        <f t="shared" si="3"/>
        <v>242.87222219853484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12</v>
      </c>
      <c r="T12" s="114" t="s">
        <v>36</v>
      </c>
      <c r="U12" s="125">
        <f t="shared" si="4"/>
        <v>1.1905501088163473</v>
      </c>
      <c r="V12" s="75">
        <f>R5</f>
        <v>43147</v>
      </c>
    </row>
    <row r="13" spans="1:22" s="13" customFormat="1" ht="20.100000000000001" customHeight="1" x14ac:dyDescent="0.2">
      <c r="A13" s="79">
        <v>94</v>
      </c>
      <c r="B13" s="84">
        <v>87.65</v>
      </c>
      <c r="C13" s="85" t="s">
        <v>75</v>
      </c>
      <c r="D13" s="86">
        <v>34344</v>
      </c>
      <c r="E13" s="87"/>
      <c r="F13" s="88" t="s">
        <v>97</v>
      </c>
      <c r="G13" s="88" t="s">
        <v>51</v>
      </c>
      <c r="H13" s="77">
        <v>100</v>
      </c>
      <c r="I13" s="78">
        <v>-104</v>
      </c>
      <c r="J13" s="78">
        <v>-107</v>
      </c>
      <c r="K13" s="77">
        <v>115</v>
      </c>
      <c r="L13" s="105">
        <v>120</v>
      </c>
      <c r="M13" s="105">
        <v>125</v>
      </c>
      <c r="N13" s="122">
        <f t="shared" si="1"/>
        <v>100</v>
      </c>
      <c r="O13" s="122">
        <f t="shared" si="2"/>
        <v>125</v>
      </c>
      <c r="P13" s="122">
        <f t="shared" si="0"/>
        <v>225</v>
      </c>
      <c r="Q13" s="123">
        <f t="shared" si="3"/>
        <v>263.36400462786156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 t="s">
        <v>36</v>
      </c>
      <c r="T13" s="114" t="s">
        <v>36</v>
      </c>
      <c r="U13" s="125">
        <f t="shared" si="4"/>
        <v>1.1705066872349403</v>
      </c>
      <c r="V13" s="75">
        <f>R5</f>
        <v>43147</v>
      </c>
    </row>
    <row r="14" spans="1:22" s="13" customFormat="1" ht="20.100000000000001" customHeight="1" x14ac:dyDescent="0.2">
      <c r="A14" s="79">
        <v>94</v>
      </c>
      <c r="B14" s="84">
        <v>92.99</v>
      </c>
      <c r="C14" s="85" t="s">
        <v>75</v>
      </c>
      <c r="D14" s="86">
        <v>32385</v>
      </c>
      <c r="E14" s="87"/>
      <c r="F14" s="88" t="s">
        <v>98</v>
      </c>
      <c r="G14" s="88" t="s">
        <v>99</v>
      </c>
      <c r="H14" s="77">
        <v>-95</v>
      </c>
      <c r="I14" s="78">
        <v>95</v>
      </c>
      <c r="J14" s="78">
        <v>-100</v>
      </c>
      <c r="K14" s="77">
        <v>120</v>
      </c>
      <c r="L14" s="105">
        <v>-126</v>
      </c>
      <c r="M14" s="105">
        <v>-126</v>
      </c>
      <c r="N14" s="122">
        <f t="shared" si="1"/>
        <v>95</v>
      </c>
      <c r="O14" s="122">
        <f t="shared" si="2"/>
        <v>120</v>
      </c>
      <c r="P14" s="122">
        <f t="shared" si="0"/>
        <v>215</v>
      </c>
      <c r="Q14" s="123">
        <f t="shared" si="3"/>
        <v>245.27924839670277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 t="s">
        <v>36</v>
      </c>
      <c r="T14" s="114" t="s">
        <v>36</v>
      </c>
      <c r="U14" s="125">
        <f t="shared" si="4"/>
        <v>1.1408337134730362</v>
      </c>
      <c r="V14" s="75">
        <f>R5</f>
        <v>43147</v>
      </c>
    </row>
    <row r="15" spans="1:22" s="13" customFormat="1" ht="20.100000000000001" customHeight="1" x14ac:dyDescent="0.2">
      <c r="A15" s="79">
        <v>94</v>
      </c>
      <c r="B15" s="84">
        <v>86.61</v>
      </c>
      <c r="C15" s="85" t="s">
        <v>75</v>
      </c>
      <c r="D15" s="86">
        <v>33956</v>
      </c>
      <c r="E15" s="87"/>
      <c r="F15" s="88" t="s">
        <v>100</v>
      </c>
      <c r="G15" s="88" t="s">
        <v>40</v>
      </c>
      <c r="H15" s="77">
        <v>100</v>
      </c>
      <c r="I15" s="78">
        <v>104</v>
      </c>
      <c r="J15" s="78">
        <v>107</v>
      </c>
      <c r="K15" s="77">
        <v>118</v>
      </c>
      <c r="L15" s="105">
        <v>122</v>
      </c>
      <c r="M15" s="105">
        <v>-128</v>
      </c>
      <c r="N15" s="122">
        <f t="shared" si="1"/>
        <v>107</v>
      </c>
      <c r="O15" s="122">
        <f t="shared" si="2"/>
        <v>122</v>
      </c>
      <c r="P15" s="122">
        <f t="shared" si="0"/>
        <v>229</v>
      </c>
      <c r="Q15" s="123">
        <f t="shared" si="3"/>
        <v>269.5134414102227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/>
      <c r="T15" s="114"/>
      <c r="U15" s="125">
        <f t="shared" si="4"/>
        <v>1.1769145913110162</v>
      </c>
      <c r="V15" s="75">
        <f>R5</f>
        <v>43147</v>
      </c>
    </row>
    <row r="16" spans="1:22" s="13" customFormat="1" ht="20.100000000000001" customHeight="1" x14ac:dyDescent="0.2">
      <c r="A16" s="79">
        <v>105</v>
      </c>
      <c r="B16" s="84">
        <v>101.11</v>
      </c>
      <c r="C16" s="85" t="s">
        <v>75</v>
      </c>
      <c r="D16" s="86">
        <v>34852</v>
      </c>
      <c r="E16" s="87"/>
      <c r="F16" s="88" t="s">
        <v>101</v>
      </c>
      <c r="G16" s="88" t="s">
        <v>42</v>
      </c>
      <c r="H16" s="77">
        <v>-105</v>
      </c>
      <c r="I16" s="78">
        <v>105</v>
      </c>
      <c r="J16" s="78">
        <v>-108</v>
      </c>
      <c r="K16" s="77">
        <v>120</v>
      </c>
      <c r="L16" s="105">
        <v>-126</v>
      </c>
      <c r="M16" s="105">
        <v>-129</v>
      </c>
      <c r="N16" s="122">
        <f t="shared" si="1"/>
        <v>105</v>
      </c>
      <c r="O16" s="122">
        <f t="shared" si="2"/>
        <v>120</v>
      </c>
      <c r="P16" s="122">
        <f t="shared" si="0"/>
        <v>225</v>
      </c>
      <c r="Q16" s="123">
        <f t="shared" si="3"/>
        <v>248.49364355879138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/>
      <c r="T16" s="114"/>
      <c r="U16" s="125">
        <f t="shared" si="4"/>
        <v>1.1044161935946284</v>
      </c>
      <c r="V16" s="75">
        <f>R5</f>
        <v>43147</v>
      </c>
    </row>
    <row r="17" spans="1:22" s="13" customFormat="1" ht="20.100000000000001" customHeight="1" x14ac:dyDescent="0.2">
      <c r="A17" s="79">
        <v>105</v>
      </c>
      <c r="B17" s="84">
        <v>98.78</v>
      </c>
      <c r="C17" s="85" t="s">
        <v>75</v>
      </c>
      <c r="D17" s="86">
        <v>33148</v>
      </c>
      <c r="E17" s="87"/>
      <c r="F17" s="88" t="s">
        <v>102</v>
      </c>
      <c r="G17" s="88" t="s">
        <v>103</v>
      </c>
      <c r="H17" s="99">
        <v>-103</v>
      </c>
      <c r="I17" s="78">
        <v>105</v>
      </c>
      <c r="J17" s="78">
        <v>-110</v>
      </c>
      <c r="K17" s="77">
        <v>128</v>
      </c>
      <c r="L17" s="105">
        <v>-132</v>
      </c>
      <c r="M17" s="105">
        <v>132</v>
      </c>
      <c r="N17" s="122">
        <f t="shared" si="1"/>
        <v>105</v>
      </c>
      <c r="O17" s="122">
        <f t="shared" si="2"/>
        <v>132</v>
      </c>
      <c r="P17" s="122">
        <f t="shared" si="0"/>
        <v>237</v>
      </c>
      <c r="Q17" s="123">
        <f t="shared" si="3"/>
        <v>264.00072127655687</v>
      </c>
      <c r="R17" s="123" t="str">
        <f>IF(OR(D17="",B17="",V17=""),0,IF(OR(C17="UM",C17="JM",C17="SM",C17="UK",C17="JK",C17="SK"),"",Q17*(IF(ABS(1900-YEAR((V17+1)-D17))&lt;29,0,(VLOOKUP((YEAR(V17)-YEAR(D17)),'Meltzer-Malone'!$A$3:$B$63,2))))))</f>
        <v/>
      </c>
      <c r="S17" s="114"/>
      <c r="T17" s="114"/>
      <c r="U17" s="125">
        <f t="shared" si="4"/>
        <v>1.1139270939939108</v>
      </c>
      <c r="V17" s="75">
        <f>R5</f>
        <v>43147</v>
      </c>
    </row>
    <row r="18" spans="1:22" s="13" customFormat="1" ht="20.100000000000001" customHeight="1" x14ac:dyDescent="0.2">
      <c r="A18" s="79">
        <v>105</v>
      </c>
      <c r="B18" s="84">
        <v>102.87</v>
      </c>
      <c r="C18" s="85" t="s">
        <v>75</v>
      </c>
      <c r="D18" s="86">
        <v>32137</v>
      </c>
      <c r="E18" s="87"/>
      <c r="F18" s="88" t="s">
        <v>104</v>
      </c>
      <c r="G18" s="88" t="s">
        <v>44</v>
      </c>
      <c r="H18" s="77">
        <v>105</v>
      </c>
      <c r="I18" s="78">
        <v>-109</v>
      </c>
      <c r="J18" s="78">
        <v>-109</v>
      </c>
      <c r="K18" s="106" t="s">
        <v>45</v>
      </c>
      <c r="L18" s="107" t="s">
        <v>45</v>
      </c>
      <c r="M18" s="107" t="s">
        <v>45</v>
      </c>
      <c r="N18" s="122">
        <f t="shared" si="1"/>
        <v>105</v>
      </c>
      <c r="O18" s="122">
        <f t="shared" si="2"/>
        <v>0</v>
      </c>
      <c r="P18" s="122">
        <f t="shared" si="0"/>
        <v>0</v>
      </c>
      <c r="Q18" s="123">
        <f t="shared" si="3"/>
        <v>0</v>
      </c>
      <c r="R18" s="123" t="str">
        <f>IF(OR(D18="",B18="",V18=""),0,IF(OR(C18="UM",C18="JM",C18="SM",C18="UK",C18="JK",C18="SK"),"",Q18*(IF(ABS(1900-YEAR((V18+1)-D18))&lt;29,0,(VLOOKUP((YEAR(V18)-YEAR(D18)),'Meltzer-Malone'!$A$3:$B$63,2))))))</f>
        <v/>
      </c>
      <c r="S18" s="114" t="s">
        <v>36</v>
      </c>
      <c r="T18" s="114" t="s">
        <v>36</v>
      </c>
      <c r="U18" s="125">
        <f t="shared" si="4"/>
        <v>1.0976794721055105</v>
      </c>
      <c r="V18" s="75">
        <f>R5</f>
        <v>43147</v>
      </c>
    </row>
    <row r="19" spans="1:22" s="13" customFormat="1" ht="20.100000000000001" customHeight="1" x14ac:dyDescent="0.2">
      <c r="A19" s="90" t="s">
        <v>105</v>
      </c>
      <c r="B19" s="84">
        <v>107.79</v>
      </c>
      <c r="C19" s="85" t="s">
        <v>75</v>
      </c>
      <c r="D19" s="86">
        <v>31934</v>
      </c>
      <c r="E19" s="87"/>
      <c r="F19" s="88" t="s">
        <v>106</v>
      </c>
      <c r="G19" s="88" t="s">
        <v>107</v>
      </c>
      <c r="H19" s="77">
        <v>-100</v>
      </c>
      <c r="I19" s="78">
        <v>-100</v>
      </c>
      <c r="J19" s="78">
        <v>100</v>
      </c>
      <c r="K19" s="77">
        <v>122</v>
      </c>
      <c r="L19" s="105">
        <v>128</v>
      </c>
      <c r="M19" s="105">
        <v>-136</v>
      </c>
      <c r="N19" s="122">
        <f t="shared" si="1"/>
        <v>100</v>
      </c>
      <c r="O19" s="122">
        <f t="shared" si="2"/>
        <v>128</v>
      </c>
      <c r="P19" s="122">
        <f t="shared" si="0"/>
        <v>228</v>
      </c>
      <c r="Q19" s="123">
        <f t="shared" si="3"/>
        <v>246.3999171448265</v>
      </c>
      <c r="R19" s="123" t="str">
        <f>IF(OR(D19="",B19="",V19=""),0,IF(OR(C19="UM",C19="JM",C19="SM",C19="UK",C19="JK",C19="SK"),"",Q19*(IF(ABS(1900-YEAR((V19+1)-D19))&lt;29,0,(VLOOKUP((YEAR(V19)-YEAR(D19)),'Meltzer-Malone'!$A$3:$B$63,2))))))</f>
        <v/>
      </c>
      <c r="S19" s="114"/>
      <c r="T19" s="114"/>
      <c r="U19" s="125">
        <f t="shared" si="4"/>
        <v>1.0807013909860812</v>
      </c>
      <c r="V19" s="75">
        <f>R5</f>
        <v>43147</v>
      </c>
    </row>
    <row r="20" spans="1:22" s="13" customFormat="1" ht="20.100000000000001" customHeight="1" x14ac:dyDescent="0.2">
      <c r="A20" s="90" t="s">
        <v>105</v>
      </c>
      <c r="B20" s="84">
        <v>141.25</v>
      </c>
      <c r="C20" s="85" t="s">
        <v>73</v>
      </c>
      <c r="D20" s="86">
        <v>30281</v>
      </c>
      <c r="E20" s="87"/>
      <c r="F20" s="88" t="s">
        <v>108</v>
      </c>
      <c r="G20" s="88" t="s">
        <v>107</v>
      </c>
      <c r="H20" s="77">
        <v>-105</v>
      </c>
      <c r="I20" s="78">
        <v>105</v>
      </c>
      <c r="J20" s="78">
        <v>111</v>
      </c>
      <c r="K20" s="77">
        <v>150</v>
      </c>
      <c r="L20" s="105">
        <v>-156</v>
      </c>
      <c r="M20" s="105">
        <v>156</v>
      </c>
      <c r="N20" s="122">
        <f t="shared" si="1"/>
        <v>111</v>
      </c>
      <c r="O20" s="122">
        <f t="shared" si="2"/>
        <v>156</v>
      </c>
      <c r="P20" s="122">
        <f t="shared" si="0"/>
        <v>267</v>
      </c>
      <c r="Q20" s="123">
        <f t="shared" si="3"/>
        <v>271.14345455142933</v>
      </c>
      <c r="R20" s="123">
        <f>IF(OR(D20="",B20="",V20=""),0,IF(OR(C20="UM",C20="JM",C20="SM",C20="UK",C20="JK",C20="SK"),"",Q20*(IF(ABS(1900-YEAR((V20+1)-D20))&lt;29,0,(VLOOKUP((YEAR(V20)-YEAR(D20)),'Meltzer-Malone'!$A$3:$B$63,2))))))</f>
        <v>293.64836127919796</v>
      </c>
      <c r="S20" s="114"/>
      <c r="T20" s="114"/>
      <c r="U20" s="125">
        <f t="shared" si="4"/>
        <v>1.0155185563723945</v>
      </c>
      <c r="V20" s="75">
        <f>R5</f>
        <v>43147</v>
      </c>
    </row>
    <row r="21" spans="1:22" s="13" customFormat="1" ht="20.100000000000001" customHeight="1" x14ac:dyDescent="0.2">
      <c r="A21" s="90"/>
      <c r="B21" s="84"/>
      <c r="C21" s="85"/>
      <c r="D21" s="86"/>
      <c r="E21" s="87"/>
      <c r="F21" s="88"/>
      <c r="G21" s="88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43147</v>
      </c>
    </row>
    <row r="22" spans="1:22" s="13" customFormat="1" ht="20.100000000000001" customHeight="1" x14ac:dyDescent="0.2">
      <c r="A22" s="90"/>
      <c r="B22" s="84"/>
      <c r="C22" s="85"/>
      <c r="D22" s="86"/>
      <c r="E22" s="87"/>
      <c r="F22" s="88"/>
      <c r="G22" s="88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43147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43147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>IF(P24="","",IF(B24="","",IF(OR(C24="UK",C24="JK",C24="SK",C24="K1",C24="K2",C24="K3",C24="K4",C24="K5",C24="K6",C24="K7",C24="K8",C24="K9",C24="K10"),IF(B24&gt;153.655,P24,IF(B24&lt;28,10^(0.783497476*LOG10(28/153.655)^2)*P24,10^(0.783497476*U18LOG10(B24/153.655)^2)*P24)),IF(B24&gt;175.508,P24,IF(B24&lt;32,10^(0.75194503*LOG10(32/175.508)^2)*P24,10^(0.75194503*LOG10(B24/175.508)^2)*P24)))))</f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43147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25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109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110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111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63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112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69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10:M24 L9:M9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9:K9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V39"/>
  <sheetViews>
    <sheetView showGridLines="0" showRowColHeaders="0" showZeros="0" showOutlineSymbols="0" topLeftCell="A7" zoomScale="120" zoomScaleNormal="120" zoomScaleSheetLayoutView="75" zoomScalePageLayoutView="92" workbookViewId="0">
      <selection activeCell="G26" sqref="G26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43148</v>
      </c>
      <c r="S5" s="120" t="s">
        <v>9</v>
      </c>
      <c r="T5" s="121">
        <v>4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62</v>
      </c>
      <c r="B9" s="84">
        <v>61.16</v>
      </c>
      <c r="C9" s="85" t="s">
        <v>113</v>
      </c>
      <c r="D9" s="86">
        <v>36793</v>
      </c>
      <c r="E9" s="87"/>
      <c r="F9" s="88" t="s">
        <v>114</v>
      </c>
      <c r="G9" s="88" t="s">
        <v>115</v>
      </c>
      <c r="H9" s="77">
        <v>84</v>
      </c>
      <c r="I9" s="78">
        <v>88</v>
      </c>
      <c r="J9" s="78">
        <v>-90</v>
      </c>
      <c r="K9" s="77">
        <v>100</v>
      </c>
      <c r="L9" s="105">
        <v>105</v>
      </c>
      <c r="M9" s="105">
        <v>108</v>
      </c>
      <c r="N9" s="122">
        <f>IF(MAX(H9:J9)&lt;0,0,TRUNC(MAX(H9:J9)/1)*1)</f>
        <v>88</v>
      </c>
      <c r="O9" s="122">
        <f>IF(MAX(K9:M9)&lt;0,0,TRUNC(MAX(K9:M9)/1)*1)</f>
        <v>108</v>
      </c>
      <c r="P9" s="122">
        <f t="shared" ref="P9:P24" si="0">IF(N9=0,0,IF(O9=0,0,SUM(N9:O9)))</f>
        <v>196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281.75368983420583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2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1.4375188256847236</v>
      </c>
      <c r="V9" s="75">
        <f>R5</f>
        <v>43148</v>
      </c>
    </row>
    <row r="10" spans="1:22" s="13" customFormat="1" ht="20.100000000000001" customHeight="1" x14ac:dyDescent="0.2">
      <c r="A10" s="79">
        <v>62</v>
      </c>
      <c r="B10" s="84">
        <v>61.15</v>
      </c>
      <c r="C10" s="85" t="s">
        <v>113</v>
      </c>
      <c r="D10" s="86">
        <v>36879</v>
      </c>
      <c r="E10" s="87"/>
      <c r="F10" s="88" t="s">
        <v>116</v>
      </c>
      <c r="G10" s="88" t="s">
        <v>51</v>
      </c>
      <c r="H10" s="77">
        <v>90</v>
      </c>
      <c r="I10" s="78">
        <v>-94</v>
      </c>
      <c r="J10" s="78">
        <v>-94</v>
      </c>
      <c r="K10" s="77">
        <v>111</v>
      </c>
      <c r="L10" s="105">
        <v>116</v>
      </c>
      <c r="M10" s="105">
        <v>-120</v>
      </c>
      <c r="N10" s="122">
        <f t="shared" ref="N10:N24" si="1">IF(MAX(H10:J10)&lt;0,0,TRUNC(MAX(H10:J10)/1)*1)</f>
        <v>90</v>
      </c>
      <c r="O10" s="122">
        <f t="shared" ref="O10:O24" si="2">IF(MAX(K10:M10)&lt;0,0,TRUNC(MAX(K10:M10)/1)*1)</f>
        <v>116</v>
      </c>
      <c r="P10" s="122">
        <f t="shared" si="0"/>
        <v>206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296.16222278442126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1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1.4376806931282584</v>
      </c>
      <c r="V10" s="75">
        <f>R5</f>
        <v>43148</v>
      </c>
    </row>
    <row r="11" spans="1:22" s="13" customFormat="1" ht="20.100000000000001" customHeight="1" x14ac:dyDescent="0.2">
      <c r="A11" s="79">
        <v>69</v>
      </c>
      <c r="B11" s="84">
        <v>63.71</v>
      </c>
      <c r="C11" s="85" t="s">
        <v>113</v>
      </c>
      <c r="D11" s="86">
        <v>36529</v>
      </c>
      <c r="E11" s="87"/>
      <c r="F11" s="88" t="s">
        <v>117</v>
      </c>
      <c r="G11" s="88" t="s">
        <v>35</v>
      </c>
      <c r="H11" s="77">
        <v>88</v>
      </c>
      <c r="I11" s="78">
        <v>91</v>
      </c>
      <c r="J11" s="78">
        <v>-94</v>
      </c>
      <c r="K11" s="77">
        <v>-110</v>
      </c>
      <c r="L11" s="105">
        <v>110</v>
      </c>
      <c r="M11" s="105">
        <v>-115</v>
      </c>
      <c r="N11" s="122">
        <f t="shared" si="1"/>
        <v>91</v>
      </c>
      <c r="O11" s="122">
        <f t="shared" si="2"/>
        <v>110</v>
      </c>
      <c r="P11" s="122">
        <f t="shared" si="0"/>
        <v>201</v>
      </c>
      <c r="Q11" s="123">
        <f t="shared" si="3"/>
        <v>281.08114897031567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3</v>
      </c>
      <c r="T11" s="114"/>
      <c r="U11" s="125">
        <f t="shared" si="4"/>
        <v>1.3984136764692323</v>
      </c>
      <c r="V11" s="75">
        <f>R5</f>
        <v>43148</v>
      </c>
    </row>
    <row r="12" spans="1:22" s="13" customFormat="1" ht="20.100000000000001" customHeight="1" x14ac:dyDescent="0.2">
      <c r="A12" s="79">
        <v>69</v>
      </c>
      <c r="B12" s="84">
        <v>68.22</v>
      </c>
      <c r="C12" s="85" t="s">
        <v>75</v>
      </c>
      <c r="D12" s="86">
        <v>35378</v>
      </c>
      <c r="E12" s="87"/>
      <c r="F12" s="88" t="s">
        <v>118</v>
      </c>
      <c r="G12" s="88" t="s">
        <v>115</v>
      </c>
      <c r="H12" s="99">
        <v>90</v>
      </c>
      <c r="I12" s="100">
        <v>94</v>
      </c>
      <c r="J12" s="101">
        <v>-97</v>
      </c>
      <c r="K12" s="77">
        <v>-110</v>
      </c>
      <c r="L12" s="105">
        <v>110</v>
      </c>
      <c r="M12" s="105">
        <v>-115</v>
      </c>
      <c r="N12" s="122">
        <f t="shared" si="1"/>
        <v>94</v>
      </c>
      <c r="O12" s="122">
        <f t="shared" si="2"/>
        <v>110</v>
      </c>
      <c r="P12" s="122">
        <f t="shared" si="0"/>
        <v>204</v>
      </c>
      <c r="Q12" s="123">
        <f t="shared" si="3"/>
        <v>273.0673352518894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2</v>
      </c>
      <c r="T12" s="114" t="s">
        <v>36</v>
      </c>
      <c r="U12" s="125">
        <f t="shared" si="4"/>
        <v>1.3385653688818109</v>
      </c>
      <c r="V12" s="75">
        <f>R5</f>
        <v>43148</v>
      </c>
    </row>
    <row r="13" spans="1:22" s="13" customFormat="1" ht="20.100000000000001" customHeight="1" x14ac:dyDescent="0.2">
      <c r="A13" s="79">
        <v>69</v>
      </c>
      <c r="B13" s="84">
        <v>68.930000000000007</v>
      </c>
      <c r="C13" s="85" t="s">
        <v>75</v>
      </c>
      <c r="D13" s="86">
        <v>34080</v>
      </c>
      <c r="E13" s="87"/>
      <c r="F13" s="88" t="s">
        <v>119</v>
      </c>
      <c r="G13" s="88" t="s">
        <v>81</v>
      </c>
      <c r="H13" s="77">
        <v>86</v>
      </c>
      <c r="I13" s="78">
        <v>90</v>
      </c>
      <c r="J13" s="78">
        <v>-95</v>
      </c>
      <c r="K13" s="77">
        <v>105</v>
      </c>
      <c r="L13" s="105">
        <v>-112</v>
      </c>
      <c r="M13" s="105">
        <v>-112</v>
      </c>
      <c r="N13" s="122">
        <f t="shared" si="1"/>
        <v>90</v>
      </c>
      <c r="O13" s="122">
        <f t="shared" si="2"/>
        <v>105</v>
      </c>
      <c r="P13" s="122">
        <f t="shared" si="0"/>
        <v>195</v>
      </c>
      <c r="Q13" s="123">
        <f t="shared" si="3"/>
        <v>259.36671216208504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>
        <v>5</v>
      </c>
      <c r="T13" s="114" t="s">
        <v>36</v>
      </c>
      <c r="U13" s="125">
        <f t="shared" si="4"/>
        <v>1.330085703395308</v>
      </c>
      <c r="V13" s="75">
        <f>R5</f>
        <v>43148</v>
      </c>
    </row>
    <row r="14" spans="1:22" s="13" customFormat="1" ht="20.100000000000001" customHeight="1" x14ac:dyDescent="0.2">
      <c r="A14" s="79">
        <v>77</v>
      </c>
      <c r="B14" s="84">
        <v>75.260000000000005</v>
      </c>
      <c r="C14" s="85" t="s">
        <v>75</v>
      </c>
      <c r="D14" s="86">
        <v>34825</v>
      </c>
      <c r="E14" s="87"/>
      <c r="F14" s="88" t="s">
        <v>120</v>
      </c>
      <c r="G14" s="88" t="s">
        <v>121</v>
      </c>
      <c r="H14" s="99">
        <v>109</v>
      </c>
      <c r="I14" s="100">
        <v>113</v>
      </c>
      <c r="J14" s="101">
        <v>115</v>
      </c>
      <c r="K14" s="77">
        <v>-130</v>
      </c>
      <c r="L14" s="105">
        <v>132</v>
      </c>
      <c r="M14" s="105">
        <v>-139</v>
      </c>
      <c r="N14" s="122">
        <f t="shared" si="1"/>
        <v>115</v>
      </c>
      <c r="O14" s="122">
        <f t="shared" si="2"/>
        <v>132</v>
      </c>
      <c r="P14" s="122">
        <f t="shared" si="0"/>
        <v>247</v>
      </c>
      <c r="Q14" s="123">
        <f t="shared" si="3"/>
        <v>312.16232038169346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>
        <v>2</v>
      </c>
      <c r="T14" s="114" t="s">
        <v>36</v>
      </c>
      <c r="U14" s="125">
        <f t="shared" si="4"/>
        <v>1.2638150622740625</v>
      </c>
      <c r="V14" s="75">
        <f>R5</f>
        <v>43148</v>
      </c>
    </row>
    <row r="15" spans="1:22" s="13" customFormat="1" ht="20.100000000000001" customHeight="1" x14ac:dyDescent="0.2">
      <c r="A15" s="79">
        <v>77</v>
      </c>
      <c r="B15" s="84">
        <v>73.760000000000005</v>
      </c>
      <c r="C15" s="85" t="s">
        <v>75</v>
      </c>
      <c r="D15" s="86">
        <v>34609</v>
      </c>
      <c r="E15" s="87"/>
      <c r="F15" s="88" t="s">
        <v>122</v>
      </c>
      <c r="G15" s="88" t="s">
        <v>5</v>
      </c>
      <c r="H15" s="77">
        <v>110</v>
      </c>
      <c r="I15" s="78">
        <v>115</v>
      </c>
      <c r="J15" s="78">
        <v>117</v>
      </c>
      <c r="K15" s="77">
        <v>131</v>
      </c>
      <c r="L15" s="105">
        <v>136</v>
      </c>
      <c r="M15" s="105">
        <v>140</v>
      </c>
      <c r="N15" s="122">
        <f t="shared" si="1"/>
        <v>117</v>
      </c>
      <c r="O15" s="122">
        <f t="shared" si="2"/>
        <v>140</v>
      </c>
      <c r="P15" s="122">
        <f t="shared" si="0"/>
        <v>257</v>
      </c>
      <c r="Q15" s="123">
        <f t="shared" si="3"/>
        <v>328.48038398373319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1</v>
      </c>
      <c r="T15" s="114"/>
      <c r="U15" s="125">
        <f t="shared" si="4"/>
        <v>1.2781337898199736</v>
      </c>
      <c r="V15" s="75">
        <f>R5</f>
        <v>43148</v>
      </c>
    </row>
    <row r="16" spans="1:22" s="13" customFormat="1" ht="20.100000000000001" customHeight="1" x14ac:dyDescent="0.2">
      <c r="A16" s="79">
        <v>77</v>
      </c>
      <c r="B16" s="84">
        <v>75.900000000000006</v>
      </c>
      <c r="C16" s="85" t="s">
        <v>75</v>
      </c>
      <c r="D16" s="86">
        <v>32995</v>
      </c>
      <c r="E16" s="87"/>
      <c r="F16" s="88" t="s">
        <v>123</v>
      </c>
      <c r="G16" s="88" t="s">
        <v>124</v>
      </c>
      <c r="H16" s="77">
        <v>-105</v>
      </c>
      <c r="I16" s="78">
        <v>105</v>
      </c>
      <c r="J16" s="78">
        <v>-110</v>
      </c>
      <c r="K16" s="77">
        <v>130</v>
      </c>
      <c r="L16" s="105">
        <v>-135</v>
      </c>
      <c r="M16" s="105">
        <v>-143</v>
      </c>
      <c r="N16" s="122">
        <f t="shared" si="1"/>
        <v>105</v>
      </c>
      <c r="O16" s="122">
        <f t="shared" si="2"/>
        <v>130</v>
      </c>
      <c r="P16" s="122">
        <f t="shared" si="0"/>
        <v>235</v>
      </c>
      <c r="Q16" s="123">
        <f t="shared" si="3"/>
        <v>295.61587903028669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>
        <v>3</v>
      </c>
      <c r="T16" s="114"/>
      <c r="U16" s="125">
        <f t="shared" si="4"/>
        <v>1.2579399107671774</v>
      </c>
      <c r="V16" s="75">
        <f>R5</f>
        <v>43148</v>
      </c>
    </row>
    <row r="17" spans="1:22" s="13" customFormat="1" ht="20.100000000000001" customHeight="1" x14ac:dyDescent="0.2">
      <c r="A17" s="79"/>
      <c r="B17" s="84"/>
      <c r="C17" s="85"/>
      <c r="D17" s="86"/>
      <c r="E17" s="87"/>
      <c r="F17" s="88"/>
      <c r="G17" s="88"/>
      <c r="H17" s="126"/>
      <c r="I17" s="105"/>
      <c r="J17" s="105"/>
      <c r="K17" s="126"/>
      <c r="L17" s="105"/>
      <c r="M17" s="105"/>
      <c r="N17" s="122">
        <f t="shared" si="1"/>
        <v>0</v>
      </c>
      <c r="O17" s="122">
        <f t="shared" si="2"/>
        <v>0</v>
      </c>
      <c r="P17" s="122">
        <f t="shared" si="0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43148</v>
      </c>
    </row>
    <row r="18" spans="1:22" s="13" customFormat="1" ht="20.100000000000001" customHeight="1" x14ac:dyDescent="0.2">
      <c r="A18" s="73"/>
      <c r="B18" s="127"/>
      <c r="C18" s="74"/>
      <c r="D18" s="128"/>
      <c r="E18" s="129"/>
      <c r="F18" s="109"/>
      <c r="G18" s="109"/>
      <c r="H18" s="126"/>
      <c r="I18" s="105"/>
      <c r="J18" s="105"/>
      <c r="K18" s="126"/>
      <c r="L18" s="105"/>
      <c r="M18" s="105"/>
      <c r="N18" s="122">
        <f t="shared" si="1"/>
        <v>0</v>
      </c>
      <c r="O18" s="122">
        <f t="shared" si="2"/>
        <v>0</v>
      </c>
      <c r="P18" s="122">
        <f t="shared" si="0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43148</v>
      </c>
    </row>
    <row r="19" spans="1:22" s="13" customFormat="1" ht="20.100000000000001" customHeight="1" x14ac:dyDescent="0.2">
      <c r="A19" s="73"/>
      <c r="B19" s="127"/>
      <c r="C19" s="74"/>
      <c r="D19" s="128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1"/>
        <v>0</v>
      </c>
      <c r="O19" s="122">
        <f t="shared" si="2"/>
        <v>0</v>
      </c>
      <c r="P19" s="122">
        <f t="shared" si="0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43148</v>
      </c>
    </row>
    <row r="20" spans="1:22" s="13" customFormat="1" ht="20.100000000000001" customHeight="1" x14ac:dyDescent="0.2">
      <c r="A20" s="73"/>
      <c r="B20" s="127"/>
      <c r="C20" s="74"/>
      <c r="D20" s="128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 t="shared" si="0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43148</v>
      </c>
    </row>
    <row r="21" spans="1:22" s="13" customFormat="1" ht="20.100000000000001" customHeight="1" x14ac:dyDescent="0.2">
      <c r="A21" s="73"/>
      <c r="B21" s="127"/>
      <c r="C21" s="74"/>
      <c r="D21" s="128"/>
      <c r="E21" s="129"/>
      <c r="F21" s="109"/>
      <c r="G21" s="109" t="s">
        <v>36</v>
      </c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43148</v>
      </c>
    </row>
    <row r="22" spans="1:22" s="13" customFormat="1" ht="20.100000000000001" customHeight="1" x14ac:dyDescent="0.2">
      <c r="A22" s="73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43148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43148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43148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54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125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58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90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126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L9:M9 H10:M24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H9:K9">
    <cfRule type="cellIs" dxfId="17" priority="3" stopIfTrue="1" operator="between">
      <formula>1</formula>
      <formula>300</formula>
    </cfRule>
    <cfRule type="cellIs" dxfId="16" priority="4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V39"/>
  <sheetViews>
    <sheetView showGridLines="0" showRowColHeaders="0" showZeros="0" showOutlineSymbols="0" topLeftCell="A12" zoomScale="120" zoomScaleNormal="120" zoomScaleSheetLayoutView="75" zoomScalePageLayoutView="92" workbookViewId="0">
      <selection activeCell="H33" sqref="H33:T33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43148</v>
      </c>
      <c r="S5" s="120" t="s">
        <v>9</v>
      </c>
      <c r="T5" s="121">
        <v>5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53</v>
      </c>
      <c r="B9" s="84">
        <v>51.6</v>
      </c>
      <c r="C9" s="85" t="s">
        <v>37</v>
      </c>
      <c r="D9" s="86">
        <v>31750</v>
      </c>
      <c r="E9" s="87"/>
      <c r="F9" s="88" t="s">
        <v>127</v>
      </c>
      <c r="G9" s="88" t="s">
        <v>128</v>
      </c>
      <c r="H9" s="77">
        <v>53</v>
      </c>
      <c r="I9" s="78">
        <v>56</v>
      </c>
      <c r="J9" s="78">
        <v>-58</v>
      </c>
      <c r="K9" s="77">
        <v>70</v>
      </c>
      <c r="L9" s="105">
        <v>73</v>
      </c>
      <c r="M9" s="105">
        <v>75</v>
      </c>
      <c r="N9" s="122">
        <f>IF(MAX(H9:J9)&lt;0,0,TRUNC(MAX(H9:J9)/1)*1)</f>
        <v>56</v>
      </c>
      <c r="O9" s="122">
        <f>IF(MAX(K9:M9)&lt;0,0,TRUNC(MAX(K9:M9)/1)*1)</f>
        <v>75</v>
      </c>
      <c r="P9" s="122">
        <f t="shared" ref="P9:P19" si="0">IF(N9=0,0,IF(O9=0,0,SUM(N9:O9)))</f>
        <v>131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196.43907280396186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14">
        <v>5</v>
      </c>
      <c r="T9" s="114"/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1.4995349069004722</v>
      </c>
      <c r="V9" s="75">
        <f>R5</f>
        <v>43148</v>
      </c>
    </row>
    <row r="10" spans="1:22" s="13" customFormat="1" ht="20.100000000000001" customHeight="1" x14ac:dyDescent="0.2">
      <c r="A10" s="79">
        <v>53</v>
      </c>
      <c r="B10" s="84">
        <v>51.19</v>
      </c>
      <c r="C10" s="85" t="s">
        <v>129</v>
      </c>
      <c r="D10" s="86">
        <v>36561</v>
      </c>
      <c r="E10" s="87"/>
      <c r="F10" s="88" t="s">
        <v>130</v>
      </c>
      <c r="G10" s="88" t="s">
        <v>51</v>
      </c>
      <c r="H10" s="77">
        <v>54</v>
      </c>
      <c r="I10" s="78">
        <v>58</v>
      </c>
      <c r="J10" s="78">
        <v>61</v>
      </c>
      <c r="K10" s="77">
        <v>70</v>
      </c>
      <c r="L10" s="105">
        <v>74</v>
      </c>
      <c r="M10" s="105">
        <v>76</v>
      </c>
      <c r="N10" s="122">
        <f t="shared" ref="N10:N24" si="1">IF(MAX(H10:J10)&lt;0,0,TRUNC(MAX(H10:J10)/1)*1)</f>
        <v>61</v>
      </c>
      <c r="O10" s="122">
        <f t="shared" ref="O10:O24" si="2">IF(MAX(K10:M10)&lt;0,0,TRUNC(MAX(K10:M10)/1)*1)</f>
        <v>76</v>
      </c>
      <c r="P10" s="122">
        <f t="shared" si="0"/>
        <v>137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206.66137887470089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4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1.5084772180635102</v>
      </c>
      <c r="V10" s="75">
        <f>R5</f>
        <v>43148</v>
      </c>
    </row>
    <row r="11" spans="1:22" s="13" customFormat="1" ht="20.100000000000001" customHeight="1" x14ac:dyDescent="0.2">
      <c r="A11" s="79">
        <v>53</v>
      </c>
      <c r="B11" s="84">
        <v>52.94</v>
      </c>
      <c r="C11" s="85" t="s">
        <v>37</v>
      </c>
      <c r="D11" s="86">
        <v>33955</v>
      </c>
      <c r="E11" s="87"/>
      <c r="F11" s="88" t="s">
        <v>131</v>
      </c>
      <c r="G11" s="88" t="s">
        <v>5</v>
      </c>
      <c r="H11" s="77">
        <v>65</v>
      </c>
      <c r="I11" s="112">
        <v>68</v>
      </c>
      <c r="J11" s="104">
        <v>-70</v>
      </c>
      <c r="K11" s="103">
        <v>85</v>
      </c>
      <c r="L11" s="105">
        <v>-90</v>
      </c>
      <c r="M11" s="105">
        <v>90</v>
      </c>
      <c r="N11" s="122">
        <f t="shared" si="1"/>
        <v>68</v>
      </c>
      <c r="O11" s="122">
        <f t="shared" si="2"/>
        <v>90</v>
      </c>
      <c r="P11" s="122">
        <f t="shared" si="0"/>
        <v>158</v>
      </c>
      <c r="Q11" s="123">
        <f t="shared" si="3"/>
        <v>232.51050500314744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3</v>
      </c>
      <c r="T11" s="114"/>
      <c r="U11" s="125">
        <f t="shared" si="4"/>
        <v>1.4715854747034649</v>
      </c>
      <c r="V11" s="75">
        <f>R5</f>
        <v>43148</v>
      </c>
    </row>
    <row r="12" spans="1:22" s="13" customFormat="1" ht="20.100000000000001" customHeight="1" x14ac:dyDescent="0.2">
      <c r="A12" s="79">
        <v>53</v>
      </c>
      <c r="B12" s="84">
        <v>52.98</v>
      </c>
      <c r="C12" s="85" t="s">
        <v>37</v>
      </c>
      <c r="D12" s="86">
        <v>35320</v>
      </c>
      <c r="E12" s="87"/>
      <c r="F12" s="88" t="s">
        <v>132</v>
      </c>
      <c r="G12" s="88" t="s">
        <v>121</v>
      </c>
      <c r="H12" s="77">
        <v>73</v>
      </c>
      <c r="I12" s="78">
        <v>-75</v>
      </c>
      <c r="J12" s="78">
        <v>-75</v>
      </c>
      <c r="K12" s="77">
        <v>94</v>
      </c>
      <c r="L12" s="105">
        <v>-97</v>
      </c>
      <c r="M12" s="105">
        <v>-100</v>
      </c>
      <c r="N12" s="122">
        <f t="shared" si="1"/>
        <v>73</v>
      </c>
      <c r="O12" s="122">
        <f t="shared" si="2"/>
        <v>94</v>
      </c>
      <c r="P12" s="122">
        <f t="shared" si="0"/>
        <v>167</v>
      </c>
      <c r="Q12" s="123">
        <f t="shared" si="3"/>
        <v>245.62026037370958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2</v>
      </c>
      <c r="T12" s="114"/>
      <c r="U12" s="125">
        <f t="shared" si="4"/>
        <v>1.4707800022377819</v>
      </c>
      <c r="V12" s="75">
        <f>R5</f>
        <v>43148</v>
      </c>
    </row>
    <row r="13" spans="1:22" s="13" customFormat="1" ht="20.100000000000001" customHeight="1" x14ac:dyDescent="0.2">
      <c r="A13" s="79">
        <v>53</v>
      </c>
      <c r="B13" s="84">
        <v>52.43</v>
      </c>
      <c r="C13" s="85" t="s">
        <v>37</v>
      </c>
      <c r="D13" s="86">
        <v>34413</v>
      </c>
      <c r="E13" s="87"/>
      <c r="F13" s="88" t="s">
        <v>133</v>
      </c>
      <c r="G13" s="88" t="s">
        <v>51</v>
      </c>
      <c r="H13" s="77">
        <v>74</v>
      </c>
      <c r="I13" s="78">
        <v>76</v>
      </c>
      <c r="J13" s="78">
        <v>-78</v>
      </c>
      <c r="K13" s="77">
        <v>93</v>
      </c>
      <c r="L13" s="105">
        <v>-95</v>
      </c>
      <c r="M13" s="105">
        <v>96</v>
      </c>
      <c r="N13" s="122">
        <f t="shared" si="1"/>
        <v>76</v>
      </c>
      <c r="O13" s="122">
        <f t="shared" si="2"/>
        <v>96</v>
      </c>
      <c r="P13" s="122">
        <f t="shared" si="0"/>
        <v>172</v>
      </c>
      <c r="Q13" s="123">
        <f t="shared" si="3"/>
        <v>254.90383076187123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>
        <v>1</v>
      </c>
      <c r="T13" s="114"/>
      <c r="U13" s="125">
        <f t="shared" si="4"/>
        <v>1.4819990160573908</v>
      </c>
      <c r="V13" s="75">
        <f>R5</f>
        <v>43148</v>
      </c>
    </row>
    <row r="14" spans="1:22" s="13" customFormat="1" ht="20.100000000000001" customHeight="1" x14ac:dyDescent="0.2">
      <c r="A14" s="79">
        <v>58</v>
      </c>
      <c r="B14" s="84">
        <v>54.93</v>
      </c>
      <c r="C14" s="85" t="s">
        <v>37</v>
      </c>
      <c r="D14" s="86">
        <v>32342</v>
      </c>
      <c r="E14" s="87"/>
      <c r="F14" s="88" t="s">
        <v>134</v>
      </c>
      <c r="G14" s="88" t="s">
        <v>51</v>
      </c>
      <c r="H14" s="77">
        <v>57</v>
      </c>
      <c r="I14" s="78">
        <v>60</v>
      </c>
      <c r="J14" s="78">
        <v>-62</v>
      </c>
      <c r="K14" s="77">
        <v>-75</v>
      </c>
      <c r="L14" s="105">
        <v>-75</v>
      </c>
      <c r="M14" s="105">
        <v>-75</v>
      </c>
      <c r="N14" s="122">
        <f t="shared" si="1"/>
        <v>60</v>
      </c>
      <c r="O14" s="122">
        <f t="shared" si="2"/>
        <v>0</v>
      </c>
      <c r="P14" s="122">
        <f t="shared" si="0"/>
        <v>0</v>
      </c>
      <c r="Q14" s="123">
        <f t="shared" si="3"/>
        <v>0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/>
      <c r="T14" s="114"/>
      <c r="U14" s="125">
        <f t="shared" si="4"/>
        <v>1.433394561746747</v>
      </c>
      <c r="V14" s="75">
        <f>R5</f>
        <v>43148</v>
      </c>
    </row>
    <row r="15" spans="1:22" s="13" customFormat="1" ht="20.100000000000001" customHeight="1" x14ac:dyDescent="0.2">
      <c r="A15" s="79">
        <v>58</v>
      </c>
      <c r="B15" s="84">
        <v>56.02</v>
      </c>
      <c r="C15" s="85" t="s">
        <v>33</v>
      </c>
      <c r="D15" s="86">
        <v>36902</v>
      </c>
      <c r="E15" s="87"/>
      <c r="F15" s="88" t="s">
        <v>135</v>
      </c>
      <c r="G15" s="88" t="s">
        <v>121</v>
      </c>
      <c r="H15" s="77">
        <v>52</v>
      </c>
      <c r="I15" s="100">
        <v>54</v>
      </c>
      <c r="J15" s="101">
        <v>56</v>
      </c>
      <c r="K15" s="77">
        <v>74</v>
      </c>
      <c r="L15" s="105">
        <v>77</v>
      </c>
      <c r="M15" s="105">
        <v>-80</v>
      </c>
      <c r="N15" s="122">
        <f t="shared" si="1"/>
        <v>56</v>
      </c>
      <c r="O15" s="122">
        <f t="shared" si="2"/>
        <v>77</v>
      </c>
      <c r="P15" s="122">
        <f t="shared" si="0"/>
        <v>133</v>
      </c>
      <c r="Q15" s="123">
        <f t="shared" si="3"/>
        <v>188.06184723804847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5</v>
      </c>
      <c r="T15" s="114" t="s">
        <v>36</v>
      </c>
      <c r="U15" s="125">
        <f t="shared" si="4"/>
        <v>1.4139988514138984</v>
      </c>
      <c r="V15" s="75">
        <f>R5</f>
        <v>43148</v>
      </c>
    </row>
    <row r="16" spans="1:22" s="13" customFormat="1" ht="20.100000000000001" customHeight="1" x14ac:dyDescent="0.2">
      <c r="A16" s="79">
        <v>58</v>
      </c>
      <c r="B16" s="84">
        <v>57.51</v>
      </c>
      <c r="C16" s="85" t="s">
        <v>37</v>
      </c>
      <c r="D16" s="86">
        <v>33521</v>
      </c>
      <c r="E16" s="87"/>
      <c r="F16" s="88" t="s">
        <v>136</v>
      </c>
      <c r="G16" s="88" t="s">
        <v>44</v>
      </c>
      <c r="H16" s="77">
        <v>-63</v>
      </c>
      <c r="I16" s="78">
        <v>63</v>
      </c>
      <c r="J16" s="78">
        <v>65</v>
      </c>
      <c r="K16" s="77">
        <v>81</v>
      </c>
      <c r="L16" s="105">
        <v>85</v>
      </c>
      <c r="M16" s="105">
        <v>-88</v>
      </c>
      <c r="N16" s="122">
        <f t="shared" si="1"/>
        <v>65</v>
      </c>
      <c r="O16" s="122">
        <f t="shared" si="2"/>
        <v>85</v>
      </c>
      <c r="P16" s="122">
        <f t="shared" si="0"/>
        <v>150</v>
      </c>
      <c r="Q16" s="123">
        <f t="shared" si="3"/>
        <v>208.35983602865835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>
        <v>3</v>
      </c>
      <c r="T16" s="114" t="s">
        <v>36</v>
      </c>
      <c r="U16" s="125">
        <f t="shared" si="4"/>
        <v>1.3890655735243891</v>
      </c>
      <c r="V16" s="75">
        <f>R5</f>
        <v>43148</v>
      </c>
    </row>
    <row r="17" spans="1:22" s="13" customFormat="1" ht="20.100000000000001" customHeight="1" x14ac:dyDescent="0.2">
      <c r="A17" s="79">
        <v>58</v>
      </c>
      <c r="B17" s="84">
        <v>56.91</v>
      </c>
      <c r="C17" s="85" t="s">
        <v>37</v>
      </c>
      <c r="D17" s="86">
        <v>33921</v>
      </c>
      <c r="E17" s="87"/>
      <c r="F17" s="88" t="s">
        <v>137</v>
      </c>
      <c r="G17" s="88" t="s">
        <v>86</v>
      </c>
      <c r="H17" s="77">
        <v>61</v>
      </c>
      <c r="I17" s="78">
        <v>-64</v>
      </c>
      <c r="J17" s="78">
        <v>64</v>
      </c>
      <c r="K17" s="77">
        <v>80</v>
      </c>
      <c r="L17" s="105">
        <v>-85</v>
      </c>
      <c r="M17" s="105">
        <v>-87</v>
      </c>
      <c r="N17" s="122">
        <f t="shared" si="1"/>
        <v>64</v>
      </c>
      <c r="O17" s="122">
        <f t="shared" si="2"/>
        <v>80</v>
      </c>
      <c r="P17" s="122">
        <f t="shared" si="0"/>
        <v>144</v>
      </c>
      <c r="Q17" s="123">
        <f t="shared" si="3"/>
        <v>201.44093408490042</v>
      </c>
      <c r="R17" s="123" t="str">
        <f>IF(OR(D17="",B17="",V17=""),0,IF(OR(C17="UM",C17="JM",C17="SM",C17="UK",C17="JK",C17="SK"),"",Q17*(IF(ABS(1900-YEAR((V17+1)-D17))&lt;29,0,(VLOOKUP((YEAR(V17)-YEAR(D17)),'Meltzer-Malone'!$A$3:$B$63,2))))))</f>
        <v/>
      </c>
      <c r="S17" s="114">
        <v>4</v>
      </c>
      <c r="T17" s="114" t="s">
        <v>36</v>
      </c>
      <c r="U17" s="125">
        <f t="shared" si="4"/>
        <v>1.3988953755895863</v>
      </c>
      <c r="V17" s="75">
        <f>R5</f>
        <v>43148</v>
      </c>
    </row>
    <row r="18" spans="1:22" s="13" customFormat="1" ht="20.100000000000001" customHeight="1" x14ac:dyDescent="0.2">
      <c r="A18" s="79">
        <v>58</v>
      </c>
      <c r="B18" s="84">
        <v>57.55</v>
      </c>
      <c r="C18" s="85" t="s">
        <v>37</v>
      </c>
      <c r="D18" s="86">
        <v>35232</v>
      </c>
      <c r="E18" s="87"/>
      <c r="F18" s="110" t="s">
        <v>138</v>
      </c>
      <c r="G18" s="88" t="s">
        <v>40</v>
      </c>
      <c r="H18" s="77">
        <v>65</v>
      </c>
      <c r="I18" s="112">
        <v>-68</v>
      </c>
      <c r="J18" s="104">
        <v>69</v>
      </c>
      <c r="K18" s="103">
        <v>80</v>
      </c>
      <c r="L18" s="105">
        <v>83</v>
      </c>
      <c r="M18" s="105">
        <v>-87</v>
      </c>
      <c r="N18" s="122">
        <f t="shared" si="1"/>
        <v>69</v>
      </c>
      <c r="O18" s="122">
        <f t="shared" si="2"/>
        <v>83</v>
      </c>
      <c r="P18" s="122">
        <f t="shared" si="0"/>
        <v>152</v>
      </c>
      <c r="Q18" s="123">
        <f t="shared" si="3"/>
        <v>211.03984373382085</v>
      </c>
      <c r="R18" s="123" t="str">
        <f>IF(OR(D18="",B18="",V18=""),0,IF(OR(C18="UM",C18="JM",C18="SM",C18="UK",C18="JK",C18="SK"),"",Q18*(IF(ABS(1900-YEAR((V18+1)-D18))&lt;29,0,(VLOOKUP((YEAR(V18)-YEAR(D18)),'Meltzer-Malone'!$A$3:$B$63,2))))))</f>
        <v/>
      </c>
      <c r="S18" s="114">
        <v>2</v>
      </c>
      <c r="T18" s="114"/>
      <c r="U18" s="125">
        <f t="shared" si="4"/>
        <v>1.3884200245646108</v>
      </c>
      <c r="V18" s="75">
        <f>R5</f>
        <v>43148</v>
      </c>
    </row>
    <row r="19" spans="1:22" s="13" customFormat="1" ht="20.100000000000001" customHeight="1" x14ac:dyDescent="0.2">
      <c r="A19" s="79">
        <v>58</v>
      </c>
      <c r="B19" s="84">
        <v>57.48</v>
      </c>
      <c r="C19" s="85" t="s">
        <v>37</v>
      </c>
      <c r="D19" s="86">
        <v>33830</v>
      </c>
      <c r="E19" s="87"/>
      <c r="F19" s="88" t="s">
        <v>139</v>
      </c>
      <c r="G19" s="88" t="s">
        <v>103</v>
      </c>
      <c r="H19" s="77">
        <v>77</v>
      </c>
      <c r="I19" s="112">
        <v>80</v>
      </c>
      <c r="J19" s="104">
        <v>-82</v>
      </c>
      <c r="K19" s="103">
        <v>97</v>
      </c>
      <c r="L19" s="105">
        <v>100</v>
      </c>
      <c r="M19" s="105">
        <v>103</v>
      </c>
      <c r="N19" s="122">
        <f t="shared" si="1"/>
        <v>80</v>
      </c>
      <c r="O19" s="122">
        <f t="shared" si="2"/>
        <v>103</v>
      </c>
      <c r="P19" s="122">
        <f t="shared" si="0"/>
        <v>183</v>
      </c>
      <c r="Q19" s="123">
        <f t="shared" si="3"/>
        <v>254.28774650870511</v>
      </c>
      <c r="R19" s="123" t="str">
        <f>IF(OR(D19="",B19="",V19=""),0,IF(OR(C19="UM",C19="JM",C19="SM",C19="UK",C19="JK",C19="SK"),"",Q19*(IF(ABS(1900-YEAR((V19+1)-D19))&lt;29,0,(VLOOKUP((YEAR(V19)-YEAR(D19)),'Meltzer-Malone'!$A$3:$B$63,2))))))</f>
        <v/>
      </c>
      <c r="S19" s="114">
        <v>1</v>
      </c>
      <c r="T19" s="114"/>
      <c r="U19" s="125">
        <f t="shared" si="4"/>
        <v>1.3895505273699733</v>
      </c>
      <c r="V19" s="75">
        <f>R5</f>
        <v>43148</v>
      </c>
    </row>
    <row r="20" spans="1:22" s="13" customFormat="1" ht="20.100000000000001" customHeight="1" x14ac:dyDescent="0.2">
      <c r="A20" s="73"/>
      <c r="B20" s="127"/>
      <c r="C20" s="74"/>
      <c r="D20" s="128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>IF(N20=0,0,IF(O20=0,0,SUM(N20:O20)))</f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43148</v>
      </c>
    </row>
    <row r="21" spans="1:22" s="13" customFormat="1" ht="20.100000000000001" customHeight="1" x14ac:dyDescent="0.2">
      <c r="A21" s="73"/>
      <c r="B21" s="127"/>
      <c r="C21" s="74"/>
      <c r="D21" s="128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>IF(N21=0,0,IF(O21=0,0,SUM(N21:O21)))</f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43148</v>
      </c>
    </row>
    <row r="22" spans="1:22" s="13" customFormat="1" ht="20.100000000000001" customHeight="1" x14ac:dyDescent="0.2">
      <c r="A22" s="73"/>
      <c r="B22" s="127"/>
      <c r="C22" s="74"/>
      <c r="D22" s="128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>IF(N22=0,0,IF(O22=0,0,SUM(N22:O22)))</f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43148</v>
      </c>
    </row>
    <row r="23" spans="1:22" s="13" customFormat="1" ht="20.100000000000001" customHeight="1" x14ac:dyDescent="0.2">
      <c r="A23" s="73"/>
      <c r="B23" s="127"/>
      <c r="C23" s="74"/>
      <c r="D23" s="128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>IF(N23=0,0,IF(O23=0,0,SUM(N23:O23)))</f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43148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>IF(N24=0,0,IF(O24=0,0,SUM(N24:O24)))</f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43148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88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89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54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140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141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69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V39"/>
  <sheetViews>
    <sheetView showGridLines="0" showRowColHeaders="0" showZeros="0" showOutlineSymbols="0" topLeftCell="A18" zoomScale="120" zoomScaleNormal="120" zoomScaleSheetLayoutView="75" zoomScalePageLayoutView="92" workbookViewId="0">
      <selection activeCell="H33" sqref="H33:T33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43148</v>
      </c>
      <c r="S5" s="120" t="s">
        <v>9</v>
      </c>
      <c r="T5" s="121">
        <v>6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63</v>
      </c>
      <c r="B9" s="84">
        <v>61.64</v>
      </c>
      <c r="C9" s="85" t="s">
        <v>37</v>
      </c>
      <c r="D9" s="86">
        <v>34293</v>
      </c>
      <c r="E9" s="87"/>
      <c r="F9" s="88" t="s">
        <v>142</v>
      </c>
      <c r="G9" s="88" t="s">
        <v>103</v>
      </c>
      <c r="H9" s="77">
        <v>53</v>
      </c>
      <c r="I9" s="78">
        <v>-56</v>
      </c>
      <c r="J9" s="78">
        <v>-56</v>
      </c>
      <c r="K9" s="77">
        <v>75</v>
      </c>
      <c r="L9" s="105">
        <v>78</v>
      </c>
      <c r="M9" s="105">
        <v>81</v>
      </c>
      <c r="N9" s="122">
        <f>IF(MAX(H9:J9)&lt;0,0,TRUNC(MAX(H9:J9)/1)*1)</f>
        <v>53</v>
      </c>
      <c r="O9" s="122">
        <f>IF(MAX(K9:M9)&lt;0,0,TRUNC(MAX(K9:M9)/1)*1)</f>
        <v>81</v>
      </c>
      <c r="P9" s="122">
        <f t="shared" ref="P9:P24" si="0">IF(N9=0,0,IF(O9=0,0,SUM(N9:O9)))</f>
        <v>134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177.98958449840845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7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1.3282804813314064</v>
      </c>
      <c r="V9" s="75">
        <f>R5</f>
        <v>43148</v>
      </c>
    </row>
    <row r="10" spans="1:22" s="13" customFormat="1" ht="20.100000000000001" customHeight="1" x14ac:dyDescent="0.2">
      <c r="A10" s="79">
        <v>63</v>
      </c>
      <c r="B10" s="84">
        <v>62.48</v>
      </c>
      <c r="C10" s="85" t="s">
        <v>37</v>
      </c>
      <c r="D10" s="86">
        <v>34222</v>
      </c>
      <c r="E10" s="87"/>
      <c r="F10" s="91" t="s">
        <v>143</v>
      </c>
      <c r="G10" s="88" t="s">
        <v>42</v>
      </c>
      <c r="H10" s="77">
        <v>-64</v>
      </c>
      <c r="I10" s="78">
        <v>64</v>
      </c>
      <c r="J10" s="78">
        <v>66</v>
      </c>
      <c r="K10" s="77">
        <v>82</v>
      </c>
      <c r="L10" s="105">
        <v>86</v>
      </c>
      <c r="M10" s="105">
        <v>-90</v>
      </c>
      <c r="N10" s="122">
        <f t="shared" ref="N10:N24" si="1">IF(MAX(H10:J10)&lt;0,0,TRUNC(MAX(H10:J10)/1)*1)</f>
        <v>66</v>
      </c>
      <c r="O10" s="122">
        <f t="shared" ref="O10:O24" si="2">IF(MAX(K10:M10)&lt;0,0,TRUNC(MAX(K10:M10)/1)*1)</f>
        <v>86</v>
      </c>
      <c r="P10" s="122">
        <f t="shared" si="0"/>
        <v>152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200.21952829204818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3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1.3172337387634749</v>
      </c>
      <c r="V10" s="75">
        <f>R5</f>
        <v>43148</v>
      </c>
    </row>
    <row r="11" spans="1:22" s="13" customFormat="1" ht="20.100000000000001" customHeight="1" x14ac:dyDescent="0.2">
      <c r="A11" s="79">
        <v>63</v>
      </c>
      <c r="B11" s="84">
        <v>62.46</v>
      </c>
      <c r="C11" s="85" t="s">
        <v>33</v>
      </c>
      <c r="D11" s="86">
        <v>36912</v>
      </c>
      <c r="E11" s="87"/>
      <c r="F11" s="88" t="s">
        <v>144</v>
      </c>
      <c r="G11" s="88" t="s">
        <v>121</v>
      </c>
      <c r="H11" s="77">
        <v>-62</v>
      </c>
      <c r="I11" s="78">
        <v>62</v>
      </c>
      <c r="J11" s="78">
        <v>-65</v>
      </c>
      <c r="K11" s="77">
        <v>70</v>
      </c>
      <c r="L11" s="105">
        <v>75</v>
      </c>
      <c r="M11" s="105">
        <v>-78</v>
      </c>
      <c r="N11" s="122">
        <f t="shared" si="1"/>
        <v>62</v>
      </c>
      <c r="O11" s="122">
        <f t="shared" si="2"/>
        <v>75</v>
      </c>
      <c r="P11" s="122">
        <f t="shared" si="0"/>
        <v>137</v>
      </c>
      <c r="Q11" s="123">
        <f t="shared" si="3"/>
        <v>180.49641299581882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6</v>
      </c>
      <c r="T11" s="114"/>
      <c r="U11" s="125">
        <f t="shared" si="4"/>
        <v>1.317492065662911</v>
      </c>
      <c r="V11" s="75">
        <f>R5</f>
        <v>43148</v>
      </c>
    </row>
    <row r="12" spans="1:22" s="13" customFormat="1" ht="20.100000000000001" customHeight="1" x14ac:dyDescent="0.2">
      <c r="A12" s="79">
        <v>63</v>
      </c>
      <c r="B12" s="84">
        <v>62.57</v>
      </c>
      <c r="C12" s="85" t="s">
        <v>37</v>
      </c>
      <c r="D12" s="86">
        <v>33658</v>
      </c>
      <c r="E12" s="87"/>
      <c r="F12" s="88" t="s">
        <v>145</v>
      </c>
      <c r="G12" s="88" t="s">
        <v>128</v>
      </c>
      <c r="H12" s="77">
        <v>-61</v>
      </c>
      <c r="I12" s="78">
        <v>-61</v>
      </c>
      <c r="J12" s="78">
        <v>61</v>
      </c>
      <c r="K12" s="77">
        <v>77</v>
      </c>
      <c r="L12" s="105">
        <v>80</v>
      </c>
      <c r="M12" s="105">
        <v>-83</v>
      </c>
      <c r="N12" s="122">
        <f t="shared" si="1"/>
        <v>61</v>
      </c>
      <c r="O12" s="122">
        <f t="shared" si="2"/>
        <v>80</v>
      </c>
      <c r="P12" s="122">
        <f t="shared" si="0"/>
        <v>141</v>
      </c>
      <c r="Q12" s="123">
        <f t="shared" si="3"/>
        <v>185.56644104753605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5</v>
      </c>
      <c r="T12" s="114" t="s">
        <v>36</v>
      </c>
      <c r="U12" s="125">
        <f t="shared" si="4"/>
        <v>1.3160740499825252</v>
      </c>
      <c r="V12" s="75">
        <f>R5</f>
        <v>43148</v>
      </c>
    </row>
    <row r="13" spans="1:22" s="13" customFormat="1" ht="20.100000000000001" customHeight="1" x14ac:dyDescent="0.2">
      <c r="A13" s="79">
        <v>63</v>
      </c>
      <c r="B13" s="84">
        <v>62.97</v>
      </c>
      <c r="C13" s="85" t="s">
        <v>37</v>
      </c>
      <c r="D13" s="86">
        <v>35431</v>
      </c>
      <c r="E13" s="87"/>
      <c r="F13" s="88" t="s">
        <v>146</v>
      </c>
      <c r="G13" s="88" t="s">
        <v>51</v>
      </c>
      <c r="H13" s="77">
        <v>-65</v>
      </c>
      <c r="I13" s="78">
        <v>-65</v>
      </c>
      <c r="J13" s="78">
        <v>65</v>
      </c>
      <c r="K13" s="77">
        <v>75</v>
      </c>
      <c r="L13" s="105">
        <v>78</v>
      </c>
      <c r="M13" s="105">
        <v>-80</v>
      </c>
      <c r="N13" s="122">
        <f t="shared" si="1"/>
        <v>65</v>
      </c>
      <c r="O13" s="122">
        <f t="shared" si="2"/>
        <v>78</v>
      </c>
      <c r="P13" s="122">
        <f t="shared" si="0"/>
        <v>143</v>
      </c>
      <c r="Q13" s="123">
        <f t="shared" si="3"/>
        <v>187.46934464098291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>
        <v>4</v>
      </c>
      <c r="T13" s="114" t="s">
        <v>36</v>
      </c>
      <c r="U13" s="125">
        <f t="shared" si="4"/>
        <v>1.3109744380488315</v>
      </c>
      <c r="V13" s="75">
        <f>R5</f>
        <v>43148</v>
      </c>
    </row>
    <row r="14" spans="1:22" s="13" customFormat="1" ht="20.100000000000001" customHeight="1" x14ac:dyDescent="0.2">
      <c r="A14" s="79">
        <v>63</v>
      </c>
      <c r="B14" s="84">
        <v>61.83</v>
      </c>
      <c r="C14" s="85" t="s">
        <v>37</v>
      </c>
      <c r="D14" s="86">
        <v>32737</v>
      </c>
      <c r="E14" s="87"/>
      <c r="F14" s="88" t="s">
        <v>147</v>
      </c>
      <c r="G14" s="88" t="s">
        <v>5</v>
      </c>
      <c r="H14" s="77">
        <v>78</v>
      </c>
      <c r="I14" s="100">
        <v>82</v>
      </c>
      <c r="J14" s="101">
        <v>85</v>
      </c>
      <c r="K14" s="77">
        <v>103</v>
      </c>
      <c r="L14" s="105">
        <v>106</v>
      </c>
      <c r="M14" s="105">
        <v>-108</v>
      </c>
      <c r="N14" s="122">
        <f t="shared" si="1"/>
        <v>85</v>
      </c>
      <c r="O14" s="122">
        <f t="shared" si="2"/>
        <v>106</v>
      </c>
      <c r="P14" s="122">
        <f t="shared" si="0"/>
        <v>191</v>
      </c>
      <c r="Q14" s="123">
        <f t="shared" si="3"/>
        <v>253.21749871206291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>
        <v>1</v>
      </c>
      <c r="T14" s="114" t="s">
        <v>36</v>
      </c>
      <c r="U14" s="125">
        <f t="shared" si="4"/>
        <v>1.3257460665553031</v>
      </c>
      <c r="V14" s="75">
        <f>R5</f>
        <v>43148</v>
      </c>
    </row>
    <row r="15" spans="1:22" s="13" customFormat="1" ht="20.100000000000001" customHeight="1" x14ac:dyDescent="0.2">
      <c r="A15" s="79">
        <v>63</v>
      </c>
      <c r="B15" s="84">
        <v>62.02</v>
      </c>
      <c r="C15" s="85" t="s">
        <v>37</v>
      </c>
      <c r="D15" s="86">
        <v>32986</v>
      </c>
      <c r="E15" s="87"/>
      <c r="F15" s="88" t="s">
        <v>148</v>
      </c>
      <c r="G15" s="88" t="s">
        <v>40</v>
      </c>
      <c r="H15" s="77">
        <v>-82</v>
      </c>
      <c r="I15" s="113">
        <v>82</v>
      </c>
      <c r="J15" s="113">
        <v>86</v>
      </c>
      <c r="K15" s="103">
        <v>100</v>
      </c>
      <c r="L15" s="105">
        <v>-104</v>
      </c>
      <c r="M15" s="105">
        <v>104</v>
      </c>
      <c r="N15" s="122">
        <f t="shared" si="1"/>
        <v>86</v>
      </c>
      <c r="O15" s="122">
        <f t="shared" si="2"/>
        <v>104</v>
      </c>
      <c r="P15" s="122">
        <f t="shared" si="0"/>
        <v>190</v>
      </c>
      <c r="Q15" s="123">
        <f t="shared" si="3"/>
        <v>251.41421906911961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2</v>
      </c>
      <c r="T15" s="114"/>
      <c r="U15" s="125">
        <f t="shared" si="4"/>
        <v>1.3232327319427348</v>
      </c>
      <c r="V15" s="75">
        <f>R5</f>
        <v>43148</v>
      </c>
    </row>
    <row r="16" spans="1:22" s="13" customFormat="1" ht="20.100000000000001" customHeight="1" x14ac:dyDescent="0.2">
      <c r="A16" s="79"/>
      <c r="B16" s="84"/>
      <c r="C16" s="85"/>
      <c r="D16" s="86"/>
      <c r="E16" s="87"/>
      <c r="F16" s="88"/>
      <c r="G16" s="88"/>
      <c r="H16" s="126"/>
      <c r="I16" s="105"/>
      <c r="J16" s="105"/>
      <c r="K16" s="126"/>
      <c r="L16" s="105"/>
      <c r="M16" s="105"/>
      <c r="N16" s="122">
        <f t="shared" si="1"/>
        <v>0</v>
      </c>
      <c r="O16" s="122">
        <f t="shared" si="2"/>
        <v>0</v>
      </c>
      <c r="P16" s="122">
        <f t="shared" si="0"/>
        <v>0</v>
      </c>
      <c r="Q16" s="123" t="str">
        <f t="shared" si="3"/>
        <v/>
      </c>
      <c r="R16" s="123">
        <f>IF(OR(D16="",B16="",V16=""),0,IF(OR(C16="UM",C16="JM",C16="SM",C16="UK",C16="JK",C16="SK"),"",Q16*(IF(ABS(1900-YEAR((V16+1)-D16))&lt;29,0,(VLOOKUP((YEAR(V16)-YEAR(D16)),'Meltzer-Malone'!$A$3:$B$63,2))))))</f>
        <v>0</v>
      </c>
      <c r="S16" s="114"/>
      <c r="T16" s="114"/>
      <c r="U16" s="125" t="str">
        <f t="shared" si="4"/>
        <v/>
      </c>
      <c r="V16" s="75">
        <f>R5</f>
        <v>43148</v>
      </c>
    </row>
    <row r="17" spans="1:22" s="13" customFormat="1" ht="20.100000000000001" customHeight="1" x14ac:dyDescent="0.2">
      <c r="A17" s="136"/>
      <c r="B17" s="127"/>
      <c r="C17" s="74"/>
      <c r="D17" s="128"/>
      <c r="E17" s="129"/>
      <c r="F17" s="109"/>
      <c r="G17" s="109"/>
      <c r="H17" s="126"/>
      <c r="I17" s="105"/>
      <c r="J17" s="105"/>
      <c r="K17" s="126"/>
      <c r="L17" s="105"/>
      <c r="M17" s="105"/>
      <c r="N17" s="122">
        <f t="shared" si="1"/>
        <v>0</v>
      </c>
      <c r="O17" s="122">
        <f t="shared" si="2"/>
        <v>0</v>
      </c>
      <c r="P17" s="122">
        <f t="shared" si="0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43148</v>
      </c>
    </row>
    <row r="18" spans="1:22" s="13" customFormat="1" ht="20.100000000000001" customHeight="1" x14ac:dyDescent="0.2">
      <c r="A18" s="136"/>
      <c r="B18" s="127"/>
      <c r="C18" s="74"/>
      <c r="D18" s="74" t="s">
        <v>36</v>
      </c>
      <c r="E18" s="129"/>
      <c r="F18" s="109" t="s">
        <v>36</v>
      </c>
      <c r="G18" s="109" t="s">
        <v>36</v>
      </c>
      <c r="H18" s="126"/>
      <c r="I18" s="105"/>
      <c r="J18" s="105"/>
      <c r="K18" s="126"/>
      <c r="L18" s="105"/>
      <c r="M18" s="105"/>
      <c r="N18" s="122">
        <f t="shared" si="1"/>
        <v>0</v>
      </c>
      <c r="O18" s="122">
        <f t="shared" si="2"/>
        <v>0</v>
      </c>
      <c r="P18" s="122">
        <f t="shared" si="0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43148</v>
      </c>
    </row>
    <row r="19" spans="1:22" s="13" customFormat="1" ht="20.100000000000001" customHeight="1" x14ac:dyDescent="0.2">
      <c r="A19" s="136"/>
      <c r="B19" s="127"/>
      <c r="C19" s="74"/>
      <c r="D19" s="74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1"/>
        <v>0</v>
      </c>
      <c r="O19" s="122">
        <f t="shared" si="2"/>
        <v>0</v>
      </c>
      <c r="P19" s="122">
        <f t="shared" si="0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43148</v>
      </c>
    </row>
    <row r="20" spans="1:22" s="13" customFormat="1" ht="20.100000000000001" customHeight="1" x14ac:dyDescent="0.2">
      <c r="A20" s="136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 t="shared" si="0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43148</v>
      </c>
    </row>
    <row r="21" spans="1:22" s="13" customFormat="1" ht="20.100000000000001" customHeight="1" x14ac:dyDescent="0.2">
      <c r="A21" s="136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43148</v>
      </c>
    </row>
    <row r="22" spans="1:22" s="13" customFormat="1" ht="20.100000000000001" customHeight="1" x14ac:dyDescent="0.2">
      <c r="A22" s="136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43148</v>
      </c>
    </row>
    <row r="23" spans="1:22" s="13" customFormat="1" ht="20.100000000000001" customHeight="1" x14ac:dyDescent="0.2">
      <c r="A23" s="136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43148</v>
      </c>
    </row>
    <row r="24" spans="1:22" s="13" customFormat="1" ht="20.100000000000001" customHeight="1" x14ac:dyDescent="0.2">
      <c r="A24" s="136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43148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149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110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111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150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112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69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V39"/>
  <sheetViews>
    <sheetView showGridLines="0" showRowColHeaders="0" showZeros="0" showOutlineSymbols="0" topLeftCell="A10" zoomScale="120" zoomScaleNormal="120" zoomScaleSheetLayoutView="75" zoomScalePageLayoutView="92" workbookViewId="0">
      <selection activeCell="D19" sqref="D19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43148</v>
      </c>
      <c r="S5" s="120" t="s">
        <v>9</v>
      </c>
      <c r="T5" s="121">
        <v>7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85</v>
      </c>
      <c r="B9" s="84">
        <v>80.77</v>
      </c>
      <c r="C9" s="85" t="s">
        <v>79</v>
      </c>
      <c r="D9" s="86">
        <v>37288</v>
      </c>
      <c r="E9" s="87"/>
      <c r="F9" s="88" t="s">
        <v>151</v>
      </c>
      <c r="G9" s="88" t="s">
        <v>121</v>
      </c>
      <c r="H9" s="77">
        <v>96</v>
      </c>
      <c r="I9" s="78">
        <v>-101</v>
      </c>
      <c r="J9" s="78">
        <v>-106</v>
      </c>
      <c r="K9" s="77">
        <v>110</v>
      </c>
      <c r="L9" s="105">
        <v>-115</v>
      </c>
      <c r="M9" s="105">
        <v>115</v>
      </c>
      <c r="N9" s="122">
        <f>IF(MAX(H9:J9)&lt;0,0,TRUNC(MAX(H9:J9)/1)*1)</f>
        <v>96</v>
      </c>
      <c r="O9" s="122">
        <f>IF(MAX(K9:M9)&lt;0,0,TRUNC(MAX(K9:M9)/1)*1)</f>
        <v>115</v>
      </c>
      <c r="P9" s="122">
        <f t="shared" ref="P9:P24" si="0">IF(N9=0,0,IF(O9=0,0,SUM(N9:O9)))</f>
        <v>211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256.8643530572208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11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1.2173666021669232</v>
      </c>
      <c r="V9" s="75">
        <f>R5</f>
        <v>43148</v>
      </c>
    </row>
    <row r="10" spans="1:22" s="13" customFormat="1" ht="20.100000000000001" customHeight="1" x14ac:dyDescent="0.2">
      <c r="A10" s="79">
        <v>85</v>
      </c>
      <c r="B10" s="84">
        <v>78.05</v>
      </c>
      <c r="C10" s="85" t="s">
        <v>79</v>
      </c>
      <c r="D10" s="86">
        <v>37233</v>
      </c>
      <c r="E10" s="87"/>
      <c r="F10" s="91" t="s">
        <v>152</v>
      </c>
      <c r="G10" s="88" t="s">
        <v>44</v>
      </c>
      <c r="H10" s="77">
        <v>103</v>
      </c>
      <c r="I10" s="78">
        <v>107</v>
      </c>
      <c r="J10" s="78">
        <v>110</v>
      </c>
      <c r="K10" s="77">
        <v>120</v>
      </c>
      <c r="L10" s="105">
        <v>125</v>
      </c>
      <c r="M10" s="105">
        <v>-130</v>
      </c>
      <c r="N10" s="122">
        <f t="shared" ref="N10:N24" si="1">IF(MAX(H10:J10)&lt;0,0,TRUNC(MAX(H10:J10)/1)*1)</f>
        <v>110</v>
      </c>
      <c r="O10" s="122">
        <f t="shared" ref="O10:O24" si="2">IF(MAX(K10:M10)&lt;0,0,TRUNC(MAX(K10:M10)/1)*1)</f>
        <v>125</v>
      </c>
      <c r="P10" s="122">
        <f t="shared" si="0"/>
        <v>235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291.20353102099153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7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1.2391639617914534</v>
      </c>
      <c r="V10" s="75">
        <f>R5</f>
        <v>43148</v>
      </c>
    </row>
    <row r="11" spans="1:22" s="13" customFormat="1" ht="20.100000000000001" customHeight="1" x14ac:dyDescent="0.2">
      <c r="A11" s="79">
        <v>85</v>
      </c>
      <c r="B11" s="84">
        <v>83.23</v>
      </c>
      <c r="C11" s="85" t="s">
        <v>75</v>
      </c>
      <c r="D11" s="86">
        <v>34026</v>
      </c>
      <c r="E11" s="87"/>
      <c r="F11" s="88" t="s">
        <v>153</v>
      </c>
      <c r="G11" s="88" t="s">
        <v>51</v>
      </c>
      <c r="H11" s="77">
        <v>-96</v>
      </c>
      <c r="I11" s="78">
        <v>97</v>
      </c>
      <c r="J11" s="78">
        <v>101</v>
      </c>
      <c r="K11" s="77">
        <v>125</v>
      </c>
      <c r="L11" s="105">
        <v>129</v>
      </c>
      <c r="M11" s="105">
        <v>-132</v>
      </c>
      <c r="N11" s="122">
        <f t="shared" si="1"/>
        <v>101</v>
      </c>
      <c r="O11" s="122">
        <f t="shared" si="2"/>
        <v>129</v>
      </c>
      <c r="P11" s="122">
        <f t="shared" si="0"/>
        <v>230</v>
      </c>
      <c r="Q11" s="123">
        <f t="shared" si="3"/>
        <v>275.84957053644257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8</v>
      </c>
      <c r="T11" s="114"/>
      <c r="U11" s="125">
        <f t="shared" si="4"/>
        <v>1.1993459588540982</v>
      </c>
      <c r="V11" s="75">
        <f>R5</f>
        <v>43148</v>
      </c>
    </row>
    <row r="12" spans="1:22" s="13" customFormat="1" ht="20.100000000000001" customHeight="1" x14ac:dyDescent="0.2">
      <c r="A12" s="79">
        <v>85</v>
      </c>
      <c r="B12" s="84">
        <v>80.75</v>
      </c>
      <c r="C12" s="85" t="s">
        <v>75</v>
      </c>
      <c r="D12" s="86">
        <v>36065</v>
      </c>
      <c r="E12" s="87"/>
      <c r="F12" s="88" t="s">
        <v>154</v>
      </c>
      <c r="G12" s="88" t="s">
        <v>81</v>
      </c>
      <c r="H12" s="77">
        <v>-105</v>
      </c>
      <c r="I12" s="78">
        <v>-105</v>
      </c>
      <c r="J12" s="78">
        <v>106</v>
      </c>
      <c r="K12" s="77">
        <v>135</v>
      </c>
      <c r="L12" s="105">
        <v>141</v>
      </c>
      <c r="M12" s="105">
        <v>-143</v>
      </c>
      <c r="N12" s="122">
        <f t="shared" si="1"/>
        <v>106</v>
      </c>
      <c r="O12" s="122">
        <f t="shared" si="2"/>
        <v>141</v>
      </c>
      <c r="P12" s="122">
        <f t="shared" si="0"/>
        <v>247</v>
      </c>
      <c r="Q12" s="123">
        <f t="shared" si="3"/>
        <v>300.727304034795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5</v>
      </c>
      <c r="T12" s="114" t="s">
        <v>36</v>
      </c>
      <c r="U12" s="125">
        <f t="shared" si="4"/>
        <v>1.217519449533583</v>
      </c>
      <c r="V12" s="75">
        <f>R5</f>
        <v>43148</v>
      </c>
    </row>
    <row r="13" spans="1:22" s="13" customFormat="1" ht="20.100000000000001" customHeight="1" x14ac:dyDescent="0.2">
      <c r="A13" s="79">
        <v>85</v>
      </c>
      <c r="B13" s="89">
        <v>84.27</v>
      </c>
      <c r="C13" s="85" t="s">
        <v>75</v>
      </c>
      <c r="D13" s="86">
        <v>34330</v>
      </c>
      <c r="E13" s="87"/>
      <c r="F13" s="88" t="s">
        <v>155</v>
      </c>
      <c r="G13" s="88" t="s">
        <v>156</v>
      </c>
      <c r="H13" s="77">
        <v>105</v>
      </c>
      <c r="I13" s="78">
        <v>110</v>
      </c>
      <c r="J13" s="78">
        <v>-115</v>
      </c>
      <c r="K13" s="77">
        <v>-140</v>
      </c>
      <c r="L13" s="105">
        <v>-140</v>
      </c>
      <c r="M13" s="105">
        <v>140</v>
      </c>
      <c r="N13" s="122">
        <f t="shared" si="1"/>
        <v>110</v>
      </c>
      <c r="O13" s="122">
        <f t="shared" si="2"/>
        <v>140</v>
      </c>
      <c r="P13" s="122">
        <f t="shared" si="0"/>
        <v>250</v>
      </c>
      <c r="Q13" s="123">
        <f t="shared" si="3"/>
        <v>298.04262093228772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>
        <v>4</v>
      </c>
      <c r="T13" s="114" t="s">
        <v>36</v>
      </c>
      <c r="U13" s="125">
        <f t="shared" si="4"/>
        <v>1.1921704837291509</v>
      </c>
      <c r="V13" s="75">
        <f>R5</f>
        <v>43148</v>
      </c>
    </row>
    <row r="14" spans="1:22" s="13" customFormat="1" ht="20.100000000000001" customHeight="1" x14ac:dyDescent="0.2">
      <c r="A14" s="79">
        <v>85</v>
      </c>
      <c r="B14" s="84">
        <v>83.45</v>
      </c>
      <c r="C14" s="85" t="s">
        <v>75</v>
      </c>
      <c r="D14" s="86">
        <v>33055</v>
      </c>
      <c r="E14" s="87"/>
      <c r="F14" s="88" t="s">
        <v>157</v>
      </c>
      <c r="G14" s="88" t="s">
        <v>103</v>
      </c>
      <c r="H14" s="77">
        <v>-106</v>
      </c>
      <c r="I14" s="78">
        <v>106</v>
      </c>
      <c r="J14" s="78">
        <v>-108</v>
      </c>
      <c r="K14" s="77">
        <v>133</v>
      </c>
      <c r="L14" s="105">
        <v>138</v>
      </c>
      <c r="M14" s="105">
        <v>-145</v>
      </c>
      <c r="N14" s="122">
        <f t="shared" si="1"/>
        <v>106</v>
      </c>
      <c r="O14" s="122">
        <f t="shared" si="2"/>
        <v>138</v>
      </c>
      <c r="P14" s="122">
        <f t="shared" si="0"/>
        <v>244</v>
      </c>
      <c r="Q14" s="123">
        <f t="shared" si="3"/>
        <v>292.26488809249435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>
        <v>6</v>
      </c>
      <c r="T14" s="114" t="s">
        <v>36</v>
      </c>
      <c r="U14" s="125">
        <f t="shared" si="4"/>
        <v>1.197806918411862</v>
      </c>
      <c r="V14" s="75">
        <f>R5</f>
        <v>43148</v>
      </c>
    </row>
    <row r="15" spans="1:22" s="13" customFormat="1" ht="20.100000000000001" customHeight="1" x14ac:dyDescent="0.2">
      <c r="A15" s="79">
        <v>85</v>
      </c>
      <c r="B15" s="84">
        <v>84.95</v>
      </c>
      <c r="C15" s="85" t="s">
        <v>75</v>
      </c>
      <c r="D15" s="86">
        <v>31696</v>
      </c>
      <c r="E15" s="87"/>
      <c r="F15" s="88" t="s">
        <v>158</v>
      </c>
      <c r="G15" s="88" t="s">
        <v>5</v>
      </c>
      <c r="H15" s="77">
        <v>115</v>
      </c>
      <c r="I15" s="78">
        <v>120</v>
      </c>
      <c r="J15" s="78">
        <v>-125</v>
      </c>
      <c r="K15" s="77">
        <v>145</v>
      </c>
      <c r="L15" s="105">
        <v>-151</v>
      </c>
      <c r="M15" s="105">
        <v>156</v>
      </c>
      <c r="N15" s="122">
        <f t="shared" si="1"/>
        <v>120</v>
      </c>
      <c r="O15" s="122">
        <f t="shared" si="2"/>
        <v>156</v>
      </c>
      <c r="P15" s="122">
        <f t="shared" si="0"/>
        <v>276</v>
      </c>
      <c r="Q15" s="123">
        <f t="shared" si="3"/>
        <v>327.78124430039367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3</v>
      </c>
      <c r="T15" s="114"/>
      <c r="U15" s="125">
        <f t="shared" si="4"/>
        <v>1.1876132039869336</v>
      </c>
      <c r="V15" s="75">
        <f>R5</f>
        <v>43148</v>
      </c>
    </row>
    <row r="16" spans="1:22" s="13" customFormat="1" ht="20.100000000000001" customHeight="1" x14ac:dyDescent="0.2">
      <c r="A16" s="79">
        <v>85</v>
      </c>
      <c r="B16" s="84">
        <v>85</v>
      </c>
      <c r="C16" s="85" t="s">
        <v>75</v>
      </c>
      <c r="D16" s="86">
        <v>34899</v>
      </c>
      <c r="E16" s="87"/>
      <c r="F16" s="88" t="s">
        <v>159</v>
      </c>
      <c r="G16" s="88" t="s">
        <v>128</v>
      </c>
      <c r="H16" s="99">
        <v>115</v>
      </c>
      <c r="I16" s="100">
        <v>120</v>
      </c>
      <c r="J16" s="101">
        <v>-123</v>
      </c>
      <c r="K16" s="77">
        <v>150</v>
      </c>
      <c r="L16" s="105">
        <v>155</v>
      </c>
      <c r="M16" s="105">
        <v>157</v>
      </c>
      <c r="N16" s="122">
        <f t="shared" si="1"/>
        <v>120</v>
      </c>
      <c r="O16" s="122">
        <f t="shared" si="2"/>
        <v>157</v>
      </c>
      <c r="P16" s="122">
        <f t="shared" si="0"/>
        <v>277</v>
      </c>
      <c r="Q16" s="123">
        <f t="shared" si="3"/>
        <v>328.87717051980593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>
        <v>2</v>
      </c>
      <c r="T16" s="114"/>
      <c r="U16" s="125">
        <f t="shared" si="4"/>
        <v>1.1872822040426207</v>
      </c>
      <c r="V16" s="75">
        <f>R5</f>
        <v>43148</v>
      </c>
    </row>
    <row r="17" spans="1:22" s="13" customFormat="1" ht="20.100000000000001" customHeight="1" x14ac:dyDescent="0.2">
      <c r="A17" s="79">
        <v>85</v>
      </c>
      <c r="B17" s="89">
        <v>84.36</v>
      </c>
      <c r="C17" s="85" t="s">
        <v>75</v>
      </c>
      <c r="D17" s="86">
        <v>34704</v>
      </c>
      <c r="E17" s="87"/>
      <c r="F17" s="88" t="s">
        <v>160</v>
      </c>
      <c r="G17" s="88" t="s">
        <v>128</v>
      </c>
      <c r="H17" s="77">
        <v>129</v>
      </c>
      <c r="I17" s="78">
        <v>133</v>
      </c>
      <c r="J17" s="78">
        <v>137</v>
      </c>
      <c r="K17" s="77">
        <v>170</v>
      </c>
      <c r="L17" s="105">
        <v>175</v>
      </c>
      <c r="M17" s="107" t="s">
        <v>45</v>
      </c>
      <c r="N17" s="122">
        <f t="shared" si="1"/>
        <v>137</v>
      </c>
      <c r="O17" s="122">
        <f t="shared" si="2"/>
        <v>175</v>
      </c>
      <c r="P17" s="122">
        <f t="shared" si="0"/>
        <v>312</v>
      </c>
      <c r="Q17" s="123">
        <f t="shared" si="3"/>
        <v>371.76712769445203</v>
      </c>
      <c r="R17" s="123" t="str">
        <f>IF(OR(D17="",B17="",V17=""),0,IF(OR(C17="UM",C17="JM",C17="SM",C17="UK",C17="JK",C17="SK"),"",Q17*(IF(ABS(1900-YEAR((V17+1)-D17))&lt;29,0,(VLOOKUP((YEAR(V17)-YEAR(D17)),'Meltzer-Malone'!$A$3:$B$63,2))))))</f>
        <v/>
      </c>
      <c r="S17" s="114">
        <v>1</v>
      </c>
      <c r="T17" s="114" t="s">
        <v>161</v>
      </c>
      <c r="U17" s="125">
        <f t="shared" si="4"/>
        <v>1.1915613067129873</v>
      </c>
      <c r="V17" s="75">
        <f>R5</f>
        <v>43148</v>
      </c>
    </row>
    <row r="18" spans="1:22" s="13" customFormat="1" ht="20.100000000000001" customHeight="1" x14ac:dyDescent="0.2">
      <c r="A18" s="136"/>
      <c r="B18" s="127"/>
      <c r="C18" s="74"/>
      <c r="D18" s="74" t="s">
        <v>36</v>
      </c>
      <c r="E18" s="129"/>
      <c r="F18" s="109" t="s">
        <v>36</v>
      </c>
      <c r="G18" s="109" t="s">
        <v>36</v>
      </c>
      <c r="H18" s="126"/>
      <c r="I18" s="105"/>
      <c r="J18" s="105"/>
      <c r="K18" s="126"/>
      <c r="L18" s="105"/>
      <c r="M18" s="105"/>
      <c r="N18" s="122">
        <f t="shared" si="1"/>
        <v>0</v>
      </c>
      <c r="O18" s="122">
        <f t="shared" si="2"/>
        <v>0</v>
      </c>
      <c r="P18" s="122">
        <f t="shared" si="0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43148</v>
      </c>
    </row>
    <row r="19" spans="1:22" s="13" customFormat="1" ht="20.100000000000001" customHeight="1" x14ac:dyDescent="0.2">
      <c r="A19" s="136"/>
      <c r="B19" s="127"/>
      <c r="C19" s="74"/>
      <c r="D19" s="74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1"/>
        <v>0</v>
      </c>
      <c r="O19" s="122">
        <f t="shared" si="2"/>
        <v>0</v>
      </c>
      <c r="P19" s="122">
        <f t="shared" si="0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43148</v>
      </c>
    </row>
    <row r="20" spans="1:22" s="13" customFormat="1" ht="20.100000000000001" customHeight="1" x14ac:dyDescent="0.2">
      <c r="A20" s="136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 t="shared" si="0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43148</v>
      </c>
    </row>
    <row r="21" spans="1:22" s="13" customFormat="1" ht="20.100000000000001" customHeight="1" x14ac:dyDescent="0.2">
      <c r="A21" s="136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43148</v>
      </c>
    </row>
    <row r="22" spans="1:22" s="13" customFormat="1" ht="20.100000000000001" customHeight="1" x14ac:dyDescent="0.2">
      <c r="A22" s="136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43148</v>
      </c>
    </row>
    <row r="23" spans="1:22" s="13" customFormat="1" ht="20.100000000000001" customHeight="1" x14ac:dyDescent="0.2">
      <c r="A23" s="136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43148</v>
      </c>
    </row>
    <row r="24" spans="1:22" s="13" customFormat="1" ht="20.100000000000001" customHeight="1" x14ac:dyDescent="0.2">
      <c r="A24" s="136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43148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88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89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58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162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141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 t="s">
        <v>163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 copies="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autoPageBreaks="0" fitToPage="1"/>
  </sheetPr>
  <dimension ref="A1:V39"/>
  <sheetViews>
    <sheetView showGridLines="0" showRowColHeaders="0" showZeros="0" showOutlineSymbols="0" zoomScale="120" zoomScaleNormal="120" zoomScaleSheetLayoutView="75" zoomScalePageLayoutView="92" workbookViewId="0">
      <selection activeCell="O18" sqref="O18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43148</v>
      </c>
      <c r="S5" s="120" t="s">
        <v>9</v>
      </c>
      <c r="T5" s="121">
        <v>8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79">
        <v>69</v>
      </c>
      <c r="B9" s="84">
        <v>65.38</v>
      </c>
      <c r="C9" s="85" t="s">
        <v>37</v>
      </c>
      <c r="D9" s="86">
        <v>33294</v>
      </c>
      <c r="E9" s="87"/>
      <c r="F9" s="88" t="s">
        <v>164</v>
      </c>
      <c r="G9" s="88" t="s">
        <v>103</v>
      </c>
      <c r="H9" s="99">
        <v>60</v>
      </c>
      <c r="I9" s="100">
        <v>64</v>
      </c>
      <c r="J9" s="78">
        <v>-67</v>
      </c>
      <c r="K9" s="99">
        <v>73</v>
      </c>
      <c r="L9" s="105">
        <v>76</v>
      </c>
      <c r="M9" s="105">
        <v>78</v>
      </c>
      <c r="N9" s="122">
        <f>IF(MAX(H9:J9)&lt;0,0,TRUNC(MAX(H9:J9)/1)*1)</f>
        <v>64</v>
      </c>
      <c r="O9" s="122">
        <f>IF(MAX(K9:M9)&lt;0,0,TRUNC(MAX(K9:M9)/1)*1)</f>
        <v>78</v>
      </c>
      <c r="P9" s="122">
        <f t="shared" ref="P9:P24" si="0">IF(N9=0,0,IF(O9=0,0,SUM(N9:O9)))</f>
        <v>142</v>
      </c>
      <c r="Q9" s="123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182.04925219956627</v>
      </c>
      <c r="R9" s="123" t="str">
        <f>IF(OR(D9="",B9="",V9=""),0,IF(OR(C9="UM",C9="JM",C9="SM",C9="UK",C9="JK",C9="SK"),"",Q9*(IF(ABS(1900-YEAR((V9+1)-D9))&lt;29,0,(VLOOKUP((YEAR(V9)-YEAR(D9)),'Meltzer-Malone'!$A$3:$B$63,2))))))</f>
        <v/>
      </c>
      <c r="S9" s="124">
        <v>7</v>
      </c>
      <c r="T9" s="124" t="s">
        <v>36</v>
      </c>
      <c r="U9" s="125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1.2820369873208892</v>
      </c>
      <c r="V9" s="75">
        <f>R5</f>
        <v>43148</v>
      </c>
    </row>
    <row r="10" spans="1:22" s="13" customFormat="1" ht="20.100000000000001" customHeight="1" x14ac:dyDescent="0.2">
      <c r="A10" s="90">
        <v>69</v>
      </c>
      <c r="B10" s="84">
        <v>68.56</v>
      </c>
      <c r="C10" s="85" t="s">
        <v>37</v>
      </c>
      <c r="D10" s="86">
        <v>32978</v>
      </c>
      <c r="E10" s="87"/>
      <c r="F10" s="88" t="s">
        <v>165</v>
      </c>
      <c r="G10" s="88" t="s">
        <v>86</v>
      </c>
      <c r="H10" s="77">
        <v>64</v>
      </c>
      <c r="I10" s="78">
        <v>66</v>
      </c>
      <c r="J10" s="78">
        <v>-68</v>
      </c>
      <c r="K10" s="77">
        <v>82</v>
      </c>
      <c r="L10" s="105">
        <v>-85</v>
      </c>
      <c r="M10" s="105">
        <v>85</v>
      </c>
      <c r="N10" s="122">
        <f t="shared" ref="N10:N24" si="1">IF(MAX(H10:J10)&lt;0,0,TRUNC(MAX(H10:J10)/1)*1)</f>
        <v>66</v>
      </c>
      <c r="O10" s="122">
        <f t="shared" ref="O10:O24" si="2">IF(MAX(K10:M10)&lt;0,0,TRUNC(MAX(K10:M10)/1)*1)</f>
        <v>85</v>
      </c>
      <c r="P10" s="122">
        <f t="shared" si="0"/>
        <v>151</v>
      </c>
      <c r="Q10" s="123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188.45886250827479</v>
      </c>
      <c r="R10" s="123" t="str">
        <f>IF(OR(D10="",B10="",V10=""),0,IF(OR(C10="UM",C10="JM",C10="SM",C10="UK",C10="JK",C10="SK"),"",Q10*(IF(ABS(1900-YEAR((V10+1)-D10))&lt;29,0,(VLOOKUP((YEAR(V10)-YEAR(D10)),'Meltzer-Malone'!$A$3:$B$63,2))))))</f>
        <v/>
      </c>
      <c r="S10" s="114">
        <v>6</v>
      </c>
      <c r="T10" s="114"/>
      <c r="U10" s="125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1.2480719371408926</v>
      </c>
      <c r="V10" s="75">
        <f>R5</f>
        <v>43148</v>
      </c>
    </row>
    <row r="11" spans="1:22" s="13" customFormat="1" ht="20.100000000000001" customHeight="1" x14ac:dyDescent="0.2">
      <c r="A11" s="79">
        <v>69</v>
      </c>
      <c r="B11" s="84">
        <v>67.31</v>
      </c>
      <c r="C11" s="85" t="s">
        <v>37</v>
      </c>
      <c r="D11" s="86">
        <v>35567</v>
      </c>
      <c r="E11" s="87"/>
      <c r="F11" s="88" t="s">
        <v>166</v>
      </c>
      <c r="G11" s="88" t="s">
        <v>40</v>
      </c>
      <c r="H11" s="99">
        <v>62</v>
      </c>
      <c r="I11" s="78">
        <v>65</v>
      </c>
      <c r="J11" s="78">
        <v>-69</v>
      </c>
      <c r="K11" s="77">
        <v>74</v>
      </c>
      <c r="L11" s="105">
        <v>-79</v>
      </c>
      <c r="M11" s="105">
        <v>-79</v>
      </c>
      <c r="N11" s="122">
        <f t="shared" si="1"/>
        <v>65</v>
      </c>
      <c r="O11" s="122">
        <f t="shared" si="2"/>
        <v>74</v>
      </c>
      <c r="P11" s="122">
        <f t="shared" si="0"/>
        <v>139</v>
      </c>
      <c r="Q11" s="123">
        <f t="shared" si="3"/>
        <v>175.26418635362452</v>
      </c>
      <c r="R11" s="123" t="str">
        <f>IF(OR(D11="",B11="",V11=""),0,IF(OR(C11="UM",C11="JM",C11="SM",C11="UK",C11="JK",C11="SK"),"",Q11*(IF(ABS(1900-YEAR((V11+1)-D11))&lt;29,0,(VLOOKUP((YEAR(V11)-YEAR(D11)),'Meltzer-Malone'!$A$3:$B$63,2))))))</f>
        <v/>
      </c>
      <c r="S11" s="114">
        <v>8</v>
      </c>
      <c r="T11" s="114"/>
      <c r="U11" s="125">
        <f t="shared" si="4"/>
        <v>1.2608934270044929</v>
      </c>
      <c r="V11" s="75">
        <f>R5</f>
        <v>43148</v>
      </c>
    </row>
    <row r="12" spans="1:22" s="13" customFormat="1" ht="20.100000000000001" customHeight="1" x14ac:dyDescent="0.2">
      <c r="A12" s="79">
        <v>69</v>
      </c>
      <c r="B12" s="84">
        <v>68.760000000000005</v>
      </c>
      <c r="C12" s="85" t="s">
        <v>37</v>
      </c>
      <c r="D12" s="86">
        <v>32694</v>
      </c>
      <c r="E12" s="87"/>
      <c r="F12" s="88" t="s">
        <v>167</v>
      </c>
      <c r="G12" s="88" t="s">
        <v>5</v>
      </c>
      <c r="H12" s="77">
        <v>63</v>
      </c>
      <c r="I12" s="78">
        <v>-66</v>
      </c>
      <c r="J12" s="78">
        <v>-66</v>
      </c>
      <c r="K12" s="77">
        <v>85</v>
      </c>
      <c r="L12" s="105">
        <v>-90</v>
      </c>
      <c r="M12" s="105">
        <v>90</v>
      </c>
      <c r="N12" s="122">
        <f t="shared" si="1"/>
        <v>63</v>
      </c>
      <c r="O12" s="122">
        <f t="shared" si="2"/>
        <v>90</v>
      </c>
      <c r="P12" s="122">
        <f t="shared" si="0"/>
        <v>153</v>
      </c>
      <c r="Q12" s="123">
        <f t="shared" si="3"/>
        <v>190.65032067999218</v>
      </c>
      <c r="R12" s="123" t="str">
        <f>IF(OR(D12="",B12="",V12=""),0,IF(OR(C12="UM",C12="JM",C12="SM",C12="UK",C12="JK",C12="SK"),"",Q12*(IF(ABS(1900-YEAR((V12+1)-D12))&lt;29,0,(VLOOKUP((YEAR(V12)-YEAR(D12)),'Meltzer-Malone'!$A$3:$B$63,2))))))</f>
        <v/>
      </c>
      <c r="S12" s="114">
        <v>4</v>
      </c>
      <c r="T12" s="114" t="s">
        <v>36</v>
      </c>
      <c r="U12" s="125">
        <f t="shared" si="4"/>
        <v>1.2460805273202102</v>
      </c>
      <c r="V12" s="75">
        <f>R5</f>
        <v>43148</v>
      </c>
    </row>
    <row r="13" spans="1:22" s="13" customFormat="1" ht="20.100000000000001" customHeight="1" x14ac:dyDescent="0.2">
      <c r="A13" s="79">
        <v>69</v>
      </c>
      <c r="B13" s="84">
        <v>66.87</v>
      </c>
      <c r="C13" s="85" t="s">
        <v>37</v>
      </c>
      <c r="D13" s="86">
        <v>30714</v>
      </c>
      <c r="E13" s="87"/>
      <c r="F13" s="88" t="s">
        <v>168</v>
      </c>
      <c r="G13" s="88" t="s">
        <v>42</v>
      </c>
      <c r="H13" s="99">
        <v>65</v>
      </c>
      <c r="I13" s="100">
        <v>70</v>
      </c>
      <c r="J13" s="78">
        <v>75</v>
      </c>
      <c r="K13" s="99">
        <v>90</v>
      </c>
      <c r="L13" s="105">
        <v>95</v>
      </c>
      <c r="M13" s="105">
        <v>-98</v>
      </c>
      <c r="N13" s="122">
        <f t="shared" si="1"/>
        <v>75</v>
      </c>
      <c r="O13" s="122">
        <f t="shared" si="2"/>
        <v>95</v>
      </c>
      <c r="P13" s="122">
        <f t="shared" si="0"/>
        <v>170</v>
      </c>
      <c r="Q13" s="123">
        <f t="shared" si="3"/>
        <v>215.14614864384953</v>
      </c>
      <c r="R13" s="123" t="str">
        <f>IF(OR(D13="",B13="",V13=""),0,IF(OR(C13="UM",C13="JM",C13="SM",C13="UK",C13="JK",C13="SK"),"",Q13*(IF(ABS(1900-YEAR((V13+1)-D13))&lt;29,0,(VLOOKUP((YEAR(V13)-YEAR(D13)),'Meltzer-Malone'!$A$3:$B$63,2))))))</f>
        <v/>
      </c>
      <c r="S13" s="114">
        <v>3</v>
      </c>
      <c r="T13" s="114" t="s">
        <v>36</v>
      </c>
      <c r="U13" s="125">
        <f t="shared" si="4"/>
        <v>1.2655655802579384</v>
      </c>
      <c r="V13" s="75">
        <f>R5</f>
        <v>43148</v>
      </c>
    </row>
    <row r="14" spans="1:22" s="13" customFormat="1" ht="20.100000000000001" customHeight="1" x14ac:dyDescent="0.2">
      <c r="A14" s="79">
        <v>69</v>
      </c>
      <c r="B14" s="84">
        <v>65.69</v>
      </c>
      <c r="C14" s="85" t="s">
        <v>37</v>
      </c>
      <c r="D14" s="86">
        <v>32946</v>
      </c>
      <c r="E14" s="87"/>
      <c r="F14" s="88" t="s">
        <v>169</v>
      </c>
      <c r="G14" s="88" t="s">
        <v>103</v>
      </c>
      <c r="H14" s="106" t="s">
        <v>45</v>
      </c>
      <c r="I14" s="106" t="s">
        <v>45</v>
      </c>
      <c r="J14" s="106" t="s">
        <v>45</v>
      </c>
      <c r="K14" s="106" t="s">
        <v>45</v>
      </c>
      <c r="L14" s="107" t="s">
        <v>45</v>
      </c>
      <c r="M14" s="107" t="s">
        <v>45</v>
      </c>
      <c r="N14" s="122">
        <f t="shared" si="1"/>
        <v>0</v>
      </c>
      <c r="O14" s="122">
        <f t="shared" si="2"/>
        <v>0</v>
      </c>
      <c r="P14" s="122">
        <f t="shared" si="0"/>
        <v>0</v>
      </c>
      <c r="Q14" s="123">
        <f t="shared" si="3"/>
        <v>0</v>
      </c>
      <c r="R14" s="123" t="str">
        <f>IF(OR(D14="",B14="",V14=""),0,IF(OR(C14="UM",C14="JM",C14="SM",C14="UK",C14="JK",C14="SK"),"",Q14*(IF(ABS(1900-YEAR((V14+1)-D14))&lt;29,0,(VLOOKUP((YEAR(V14)-YEAR(D14)),'Meltzer-Malone'!$A$3:$B$63,2))))))</f>
        <v/>
      </c>
      <c r="S14" s="114" t="s">
        <v>36</v>
      </c>
      <c r="T14" s="114" t="s">
        <v>36</v>
      </c>
      <c r="U14" s="125">
        <f t="shared" si="4"/>
        <v>1.2785250147658673</v>
      </c>
      <c r="V14" s="75">
        <f>R5</f>
        <v>43148</v>
      </c>
    </row>
    <row r="15" spans="1:22" s="13" customFormat="1" ht="20.100000000000001" customHeight="1" x14ac:dyDescent="0.2">
      <c r="A15" s="79">
        <v>69</v>
      </c>
      <c r="B15" s="84">
        <v>67.040000000000006</v>
      </c>
      <c r="C15" s="85" t="s">
        <v>37</v>
      </c>
      <c r="D15" s="86">
        <v>33690</v>
      </c>
      <c r="E15" s="87"/>
      <c r="F15" s="88" t="s">
        <v>170</v>
      </c>
      <c r="G15" s="88" t="s">
        <v>51</v>
      </c>
      <c r="H15" s="77">
        <v>75</v>
      </c>
      <c r="I15" s="78">
        <v>-78</v>
      </c>
      <c r="J15" s="78">
        <v>79</v>
      </c>
      <c r="K15" s="77">
        <v>95</v>
      </c>
      <c r="L15" s="105">
        <v>98</v>
      </c>
      <c r="M15" s="105">
        <v>105</v>
      </c>
      <c r="N15" s="122">
        <f t="shared" si="1"/>
        <v>79</v>
      </c>
      <c r="O15" s="122">
        <f t="shared" si="2"/>
        <v>105</v>
      </c>
      <c r="P15" s="122">
        <f t="shared" si="0"/>
        <v>184</v>
      </c>
      <c r="Q15" s="123">
        <f t="shared" si="3"/>
        <v>232.53006573922247</v>
      </c>
      <c r="R15" s="123" t="str">
        <f>IF(OR(D15="",B15="",V15=""),0,IF(OR(C15="UM",C15="JM",C15="SM",C15="UK",C15="JK",C15="SK"),"",Q15*(IF(ABS(1900-YEAR((V15+1)-D15))&lt;29,0,(VLOOKUP((YEAR(V15)-YEAR(D15)),'Meltzer-Malone'!$A$3:$B$63,2))))))</f>
        <v/>
      </c>
      <c r="S15" s="114">
        <v>2</v>
      </c>
      <c r="T15" s="114"/>
      <c r="U15" s="125">
        <f t="shared" si="4"/>
        <v>1.263750357278383</v>
      </c>
      <c r="V15" s="75">
        <f>R5</f>
        <v>43148</v>
      </c>
    </row>
    <row r="16" spans="1:22" s="13" customFormat="1" ht="20.100000000000001" customHeight="1" x14ac:dyDescent="0.2">
      <c r="A16" s="79">
        <v>69</v>
      </c>
      <c r="B16" s="84">
        <v>66.33</v>
      </c>
      <c r="C16" s="85" t="s">
        <v>37</v>
      </c>
      <c r="D16" s="86">
        <v>33735</v>
      </c>
      <c r="E16" s="87"/>
      <c r="F16" s="88" t="s">
        <v>171</v>
      </c>
      <c r="G16" s="88" t="s">
        <v>5</v>
      </c>
      <c r="H16" s="77">
        <v>86</v>
      </c>
      <c r="I16" s="78">
        <v>91</v>
      </c>
      <c r="J16" s="78">
        <v>-94</v>
      </c>
      <c r="K16" s="77">
        <v>98</v>
      </c>
      <c r="L16" s="105">
        <v>105</v>
      </c>
      <c r="M16" s="105">
        <v>-110</v>
      </c>
      <c r="N16" s="122">
        <f t="shared" si="1"/>
        <v>91</v>
      </c>
      <c r="O16" s="122">
        <f t="shared" si="2"/>
        <v>105</v>
      </c>
      <c r="P16" s="122">
        <f t="shared" si="0"/>
        <v>196</v>
      </c>
      <c r="Q16" s="123">
        <f t="shared" si="3"/>
        <v>249.19776524596426</v>
      </c>
      <c r="R16" s="123" t="str">
        <f>IF(OR(D16="",B16="",V16=""),0,IF(OR(C16="UM",C16="JM",C16="SM",C16="UK",C16="JK",C16="SK"),"",Q16*(IF(ABS(1900-YEAR((V16+1)-D16))&lt;29,0,(VLOOKUP((YEAR(V16)-YEAR(D16)),'Meltzer-Malone'!$A$3:$B$63,2))))))</f>
        <v/>
      </c>
      <c r="S16" s="114">
        <v>1</v>
      </c>
      <c r="T16" s="114"/>
      <c r="U16" s="125">
        <f t="shared" si="4"/>
        <v>1.2714171696222667</v>
      </c>
      <c r="V16" s="75">
        <f>R5</f>
        <v>43148</v>
      </c>
    </row>
    <row r="17" spans="1:22" s="13" customFormat="1" ht="20.100000000000001" customHeight="1" x14ac:dyDescent="0.2">
      <c r="A17" s="73"/>
      <c r="B17" s="127"/>
      <c r="C17" s="74"/>
      <c r="D17" s="137"/>
      <c r="E17" s="129"/>
      <c r="F17" s="109"/>
      <c r="G17" s="109"/>
      <c r="H17" s="126"/>
      <c r="I17" s="105"/>
      <c r="J17" s="105"/>
      <c r="K17" s="126"/>
      <c r="L17" s="105"/>
      <c r="M17" s="105"/>
      <c r="N17" s="122">
        <f t="shared" si="1"/>
        <v>0</v>
      </c>
      <c r="O17" s="122">
        <f t="shared" si="2"/>
        <v>0</v>
      </c>
      <c r="P17" s="122">
        <f t="shared" si="0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43148</v>
      </c>
    </row>
    <row r="18" spans="1:22" s="13" customFormat="1" ht="20.100000000000001" customHeight="1" x14ac:dyDescent="0.2">
      <c r="A18" s="73"/>
      <c r="B18" s="127"/>
      <c r="C18" s="74"/>
      <c r="D18" s="74" t="s">
        <v>36</v>
      </c>
      <c r="E18" s="129"/>
      <c r="F18" s="109" t="s">
        <v>36</v>
      </c>
      <c r="G18" s="109" t="s">
        <v>36</v>
      </c>
      <c r="H18" s="126"/>
      <c r="I18" s="105"/>
      <c r="J18" s="105"/>
      <c r="K18" s="126"/>
      <c r="L18" s="105"/>
      <c r="M18" s="105"/>
      <c r="N18" s="122">
        <f t="shared" si="1"/>
        <v>0</v>
      </c>
      <c r="O18" s="122">
        <f t="shared" si="2"/>
        <v>0</v>
      </c>
      <c r="P18" s="122">
        <f t="shared" si="0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43148</v>
      </c>
    </row>
    <row r="19" spans="1:22" s="13" customFormat="1" ht="20.100000000000001" customHeight="1" x14ac:dyDescent="0.2">
      <c r="A19" s="73"/>
      <c r="B19" s="127"/>
      <c r="C19" s="74"/>
      <c r="D19" s="74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1"/>
        <v>0</v>
      </c>
      <c r="O19" s="122">
        <f t="shared" si="2"/>
        <v>0</v>
      </c>
      <c r="P19" s="122">
        <f t="shared" si="0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43148</v>
      </c>
    </row>
    <row r="20" spans="1:22" s="13" customFormat="1" ht="20.100000000000001" customHeight="1" x14ac:dyDescent="0.2">
      <c r="A20" s="73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1"/>
        <v>0</v>
      </c>
      <c r="O20" s="122">
        <f t="shared" si="2"/>
        <v>0</v>
      </c>
      <c r="P20" s="122">
        <f t="shared" si="0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43148</v>
      </c>
    </row>
    <row r="21" spans="1:22" s="13" customFormat="1" ht="20.100000000000001" customHeight="1" x14ac:dyDescent="0.2">
      <c r="A21" s="73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1"/>
        <v>0</v>
      </c>
      <c r="O21" s="122">
        <f t="shared" si="2"/>
        <v>0</v>
      </c>
      <c r="P21" s="122">
        <f t="shared" si="0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43148</v>
      </c>
    </row>
    <row r="22" spans="1:22" s="13" customFormat="1" ht="20.100000000000001" customHeight="1" x14ac:dyDescent="0.2">
      <c r="A22" s="73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1"/>
        <v>0</v>
      </c>
      <c r="O22" s="122">
        <f t="shared" si="2"/>
        <v>0</v>
      </c>
      <c r="P22" s="122">
        <f t="shared" si="0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43148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1"/>
        <v>0</v>
      </c>
      <c r="O23" s="122">
        <f t="shared" si="2"/>
        <v>0</v>
      </c>
      <c r="P23" s="122">
        <f t="shared" si="0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43148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1"/>
        <v>0</v>
      </c>
      <c r="O24" s="122">
        <f t="shared" si="2"/>
        <v>0</v>
      </c>
      <c r="P24" s="130">
        <f t="shared" si="0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43148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88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125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149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172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112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69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/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L9:M9 H10:M24">
    <cfRule type="cellIs" dxfId="9" priority="3" stopIfTrue="1" operator="between">
      <formula>1</formula>
      <formula>300</formula>
    </cfRule>
    <cfRule type="cellIs" dxfId="8" priority="4" stopIfTrue="1" operator="lessThanOrEqual">
      <formula>0</formula>
    </cfRule>
  </conditionalFormatting>
  <conditionalFormatting sqref="H9:K9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scale="82" orientation="landscape" horizontalDpi="360" verticalDpi="360" copies="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V39"/>
  <sheetViews>
    <sheetView showGridLines="0" showRowColHeaders="0" showZeros="0" showOutlineSymbols="0" topLeftCell="A17" zoomScale="120" zoomScaleNormal="120" zoomScaleSheetLayoutView="75" zoomScalePageLayoutView="92" workbookViewId="0">
      <selection activeCell="C27" sqref="C27:F27"/>
    </sheetView>
  </sheetViews>
  <sheetFormatPr baseColWidth="10" defaultColWidth="9.140625" defaultRowHeight="12.75" x14ac:dyDescent="0.2"/>
  <cols>
    <col min="1" max="1" width="6.42578125" style="2" customWidth="1"/>
    <col min="2" max="2" width="8.42578125" style="2" customWidth="1"/>
    <col min="3" max="3" width="6.42578125" style="3" customWidth="1"/>
    <col min="4" max="4" width="10.5703125" style="4" customWidth="1"/>
    <col min="5" max="5" width="3.85546875" style="4" customWidth="1"/>
    <col min="6" max="6" width="24.85546875" style="5" customWidth="1"/>
    <col min="7" max="7" width="20.42578125" style="5" customWidth="1"/>
    <col min="8" max="13" width="7.140625" style="5" customWidth="1"/>
    <col min="14" max="16" width="7.5703125" style="5" customWidth="1"/>
    <col min="17" max="18" width="10.5703125" style="6" customWidth="1"/>
    <col min="19" max="20" width="5.570312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63" customFormat="1" ht="43.5" customHeight="1" x14ac:dyDescent="0.8">
      <c r="A1" s="2"/>
      <c r="B1" s="2"/>
      <c r="C1" s="115"/>
      <c r="D1" s="2"/>
      <c r="E1" s="2"/>
      <c r="F1" s="140" t="s"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4"/>
      <c r="R1" s="54"/>
      <c r="S1" s="54"/>
      <c r="T1" s="54"/>
      <c r="U1" s="5"/>
      <c r="V1" s="5"/>
    </row>
    <row r="2" spans="1:22" s="63" customFormat="1" ht="24.75" customHeight="1" x14ac:dyDescent="0.5">
      <c r="A2" s="2"/>
      <c r="B2" s="2"/>
      <c r="C2" s="115"/>
      <c r="D2" s="2"/>
      <c r="E2" s="2"/>
      <c r="F2" s="141" t="s">
        <v>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"/>
      <c r="V2" s="5"/>
    </row>
    <row r="3" spans="1:22" s="63" customFormat="1" x14ac:dyDescent="0.2">
      <c r="A3" s="2"/>
      <c r="B3" s="2"/>
      <c r="C3" s="115"/>
      <c r="D3" s="2"/>
      <c r="E3" s="2"/>
      <c r="F3" s="7"/>
      <c r="G3" s="7"/>
      <c r="H3" s="2"/>
      <c r="I3" s="116"/>
      <c r="J3" s="2"/>
      <c r="K3" s="2"/>
      <c r="L3" s="2"/>
      <c r="M3" s="2"/>
      <c r="N3" s="2"/>
      <c r="O3" s="2"/>
      <c r="P3" s="2"/>
      <c r="Q3" s="54"/>
      <c r="R3" s="54"/>
      <c r="S3" s="54"/>
      <c r="T3" s="54"/>
      <c r="U3" s="5"/>
      <c r="V3" s="5"/>
    </row>
    <row r="4" spans="1:22" s="63" customFormat="1" ht="12" customHeight="1" x14ac:dyDescent="0.2">
      <c r="A4" s="2"/>
      <c r="B4" s="2"/>
      <c r="C4" s="115"/>
      <c r="D4" s="2"/>
      <c r="E4" s="2"/>
      <c r="F4" s="7"/>
      <c r="G4" s="7"/>
      <c r="H4" s="2"/>
      <c r="I4" s="116"/>
      <c r="J4" s="2"/>
      <c r="K4" s="2"/>
      <c r="L4" s="2"/>
      <c r="M4" s="2"/>
      <c r="N4" s="2"/>
      <c r="O4" s="2"/>
      <c r="P4" s="2"/>
      <c r="Q4" s="54"/>
      <c r="R4" s="54"/>
      <c r="S4" s="54"/>
      <c r="T4" s="54"/>
      <c r="U4" s="5"/>
      <c r="V4" s="5"/>
    </row>
    <row r="5" spans="1:22" s="52" customFormat="1" ht="15" x14ac:dyDescent="0.25">
      <c r="A5" s="64"/>
      <c r="B5" s="117" t="s">
        <v>2</v>
      </c>
      <c r="C5" s="142" t="s">
        <v>3</v>
      </c>
      <c r="D5" s="142"/>
      <c r="E5" s="142"/>
      <c r="F5" s="142"/>
      <c r="G5" s="118" t="s">
        <v>4</v>
      </c>
      <c r="H5" s="143" t="s">
        <v>5</v>
      </c>
      <c r="I5" s="143"/>
      <c r="J5" s="143"/>
      <c r="K5" s="143"/>
      <c r="L5" s="117" t="s">
        <v>6</v>
      </c>
      <c r="M5" s="144" t="s">
        <v>7</v>
      </c>
      <c r="N5" s="144"/>
      <c r="O5" s="144"/>
      <c r="P5" s="144"/>
      <c r="Q5" s="117" t="s">
        <v>8</v>
      </c>
      <c r="R5" s="119">
        <v>43149</v>
      </c>
      <c r="S5" s="120" t="s">
        <v>9</v>
      </c>
      <c r="T5" s="121">
        <v>9</v>
      </c>
      <c r="U5" s="8"/>
      <c r="V5" s="8"/>
    </row>
    <row r="6" spans="1:22" s="63" customFormat="1" x14ac:dyDescent="0.2">
      <c r="A6" s="2"/>
      <c r="B6" s="2"/>
      <c r="C6" s="115"/>
      <c r="D6" s="2"/>
      <c r="E6" s="2"/>
      <c r="F6" s="7"/>
      <c r="G6" s="7"/>
      <c r="H6" s="2"/>
      <c r="I6" s="116"/>
      <c r="J6" s="2"/>
      <c r="K6" s="2"/>
      <c r="L6" s="2"/>
      <c r="M6" s="2"/>
      <c r="N6" s="2"/>
      <c r="O6" s="2"/>
      <c r="P6" s="2"/>
      <c r="Q6" s="54"/>
      <c r="R6" s="54"/>
      <c r="S6" s="54"/>
      <c r="T6" s="54"/>
      <c r="U6" s="5"/>
      <c r="V6" s="5"/>
    </row>
    <row r="7" spans="1:22" s="1" customFormat="1" x14ac:dyDescent="0.2">
      <c r="A7" s="36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15" t="s">
        <v>17</v>
      </c>
      <c r="J7" s="15"/>
      <c r="K7" s="22"/>
      <c r="L7" s="15" t="s">
        <v>18</v>
      </c>
      <c r="M7" s="15"/>
      <c r="N7" s="26" t="s">
        <v>19</v>
      </c>
      <c r="O7" s="33"/>
      <c r="P7" s="22" t="s">
        <v>20</v>
      </c>
      <c r="Q7" s="28" t="s">
        <v>21</v>
      </c>
      <c r="R7" s="28" t="s">
        <v>21</v>
      </c>
      <c r="S7" s="28" t="s">
        <v>22</v>
      </c>
      <c r="T7" s="38" t="s">
        <v>23</v>
      </c>
      <c r="U7" s="38" t="s">
        <v>24</v>
      </c>
      <c r="V7" s="14"/>
    </row>
    <row r="8" spans="1:22" s="1" customFormat="1" x14ac:dyDescent="0.2">
      <c r="A8" s="37" t="s">
        <v>25</v>
      </c>
      <c r="B8" s="24" t="s">
        <v>26</v>
      </c>
      <c r="C8" s="25" t="s">
        <v>27</v>
      </c>
      <c r="D8" s="24" t="s">
        <v>28</v>
      </c>
      <c r="E8" s="24" t="s">
        <v>29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30</v>
      </c>
      <c r="O8" s="34"/>
      <c r="P8" s="24" t="s">
        <v>31</v>
      </c>
      <c r="Q8" s="29"/>
      <c r="R8" s="29" t="s">
        <v>32</v>
      </c>
      <c r="S8" s="29"/>
      <c r="T8" s="39"/>
      <c r="U8" s="39"/>
      <c r="V8" s="14"/>
    </row>
    <row r="9" spans="1:22" s="13" customFormat="1" ht="20.100000000000001" customHeight="1" x14ac:dyDescent="0.2">
      <c r="A9" s="90"/>
      <c r="B9" s="84"/>
      <c r="C9" s="85"/>
      <c r="D9" s="86"/>
      <c r="E9" s="87"/>
      <c r="F9" s="88"/>
      <c r="G9" s="88"/>
      <c r="H9" s="80"/>
      <c r="I9" s="81"/>
      <c r="J9" s="82"/>
      <c r="K9" s="83"/>
      <c r="L9" s="105"/>
      <c r="M9" s="105"/>
      <c r="N9" s="122">
        <f t="shared" ref="N9:N24" si="0">IF(MAX(H9:J9)&lt;0,0,TRUNC(MAX(H9:J9)/1)*1)</f>
        <v>0</v>
      </c>
      <c r="O9" s="122">
        <f t="shared" ref="O9:O24" si="1">IF(MAX(K9:M9)&lt;0,0,TRUNC(MAX(K9:M9)/1)*1)</f>
        <v>0</v>
      </c>
      <c r="P9" s="122">
        <f t="shared" ref="P9:P24" si="2">IF(N9=0,0,IF(O9=0,0,SUM(N9:O9)))</f>
        <v>0</v>
      </c>
      <c r="Q9" s="123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123">
        <f>IF(OR(D9="",B9="",V9=""),0,IF(OR(C9="UM",C9="JM",C9="SM",C9="UK",C9="JK",C9="SK"),"",Q9*(IF(ABS(1900-YEAR((V9+1)-D9))&lt;29,0,(VLOOKUP((YEAR(V9)-YEAR(D9)),'Meltzer-Malone'!$A$3:$B$63,2))))))</f>
        <v>0</v>
      </c>
      <c r="S9" s="124" t="s">
        <v>36</v>
      </c>
      <c r="T9" s="124" t="s">
        <v>36</v>
      </c>
      <c r="U9" s="125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/>
      </c>
      <c r="V9" s="75">
        <f>R5</f>
        <v>43149</v>
      </c>
    </row>
    <row r="10" spans="1:22" s="13" customFormat="1" ht="20.100000000000001" customHeight="1" x14ac:dyDescent="0.2">
      <c r="A10" s="90"/>
      <c r="B10" s="84"/>
      <c r="C10" s="85"/>
      <c r="D10" s="86"/>
      <c r="E10" s="87"/>
      <c r="F10" s="88"/>
      <c r="G10" s="88"/>
      <c r="H10" s="126"/>
      <c r="I10" s="105"/>
      <c r="J10" s="105"/>
      <c r="K10" s="126"/>
      <c r="L10" s="105"/>
      <c r="M10" s="105"/>
      <c r="N10" s="122">
        <f t="shared" si="0"/>
        <v>0</v>
      </c>
      <c r="O10" s="122">
        <f t="shared" si="1"/>
        <v>0</v>
      </c>
      <c r="P10" s="122">
        <f t="shared" si="2"/>
        <v>0</v>
      </c>
      <c r="Q10" s="123" t="str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123">
        <f>IF(OR(D10="",B10="",V10=""),0,IF(OR(C10="UM",C10="JM",C10="SM",C10="UK",C10="JK",C10="SK"),"",Q10*(IF(ABS(1900-YEAR((V10+1)-D10))&lt;29,0,(VLOOKUP((YEAR(V10)-YEAR(D10)),'Meltzer-Malone'!$A$3:$B$63,2))))))</f>
        <v>0</v>
      </c>
      <c r="S10" s="114"/>
      <c r="T10" s="114"/>
      <c r="U10" s="125" t="str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/>
      </c>
      <c r="V10" s="75">
        <f>R5</f>
        <v>43149</v>
      </c>
    </row>
    <row r="11" spans="1:22" s="13" customFormat="1" ht="20.100000000000001" customHeight="1" x14ac:dyDescent="0.2">
      <c r="A11" s="79"/>
      <c r="B11" s="84"/>
      <c r="C11" s="85"/>
      <c r="D11" s="86"/>
      <c r="E11" s="87"/>
      <c r="F11" s="88"/>
      <c r="G11" s="88"/>
      <c r="H11" s="126"/>
      <c r="I11" s="105"/>
      <c r="J11" s="105"/>
      <c r="K11" s="126"/>
      <c r="L11" s="105"/>
      <c r="M11" s="105"/>
      <c r="N11" s="122">
        <f t="shared" si="0"/>
        <v>0</v>
      </c>
      <c r="O11" s="122">
        <f t="shared" si="1"/>
        <v>0</v>
      </c>
      <c r="P11" s="122">
        <f t="shared" si="2"/>
        <v>0</v>
      </c>
      <c r="Q11" s="123" t="str">
        <f t="shared" si="3"/>
        <v/>
      </c>
      <c r="R11" s="123">
        <f>IF(OR(D11="",B11="",V11=""),0,IF(OR(C11="UM",C11="JM",C11="SM",C11="UK",C11="JK",C11="SK"),"",Q11*(IF(ABS(1900-YEAR((V11+1)-D11))&lt;29,0,(VLOOKUP((YEAR(V11)-YEAR(D11)),'Meltzer-Malone'!$A$3:$B$63,2))))))</f>
        <v>0</v>
      </c>
      <c r="S11" s="114"/>
      <c r="T11" s="114"/>
      <c r="U11" s="125" t="str">
        <f t="shared" si="4"/>
        <v/>
      </c>
      <c r="V11" s="75">
        <f>R5</f>
        <v>43149</v>
      </c>
    </row>
    <row r="12" spans="1:22" s="13" customFormat="1" ht="20.100000000000001" customHeight="1" x14ac:dyDescent="0.2">
      <c r="A12" s="90"/>
      <c r="B12" s="84"/>
      <c r="C12" s="85"/>
      <c r="D12" s="86"/>
      <c r="E12" s="87"/>
      <c r="F12" s="88"/>
      <c r="G12" s="88"/>
      <c r="H12" s="126"/>
      <c r="I12" s="105"/>
      <c r="J12" s="105"/>
      <c r="K12" s="126"/>
      <c r="L12" s="105"/>
      <c r="M12" s="105"/>
      <c r="N12" s="122">
        <f t="shared" si="0"/>
        <v>0</v>
      </c>
      <c r="O12" s="122">
        <f t="shared" si="1"/>
        <v>0</v>
      </c>
      <c r="P12" s="122">
        <f t="shared" si="2"/>
        <v>0</v>
      </c>
      <c r="Q12" s="123" t="str">
        <f t="shared" si="3"/>
        <v/>
      </c>
      <c r="R12" s="123">
        <f>IF(OR(D12="",B12="",V12=""),0,IF(OR(C12="UM",C12="JM",C12="SM",C12="UK",C12="JK",C12="SK"),"",Q12*(IF(ABS(1900-YEAR((V12+1)-D12))&lt;29,0,(VLOOKUP((YEAR(V12)-YEAR(D12)),'Meltzer-Malone'!$A$3:$B$63,2))))))</f>
        <v>0</v>
      </c>
      <c r="S12" s="114" t="s">
        <v>36</v>
      </c>
      <c r="T12" s="114" t="s">
        <v>36</v>
      </c>
      <c r="U12" s="125" t="str">
        <f t="shared" si="4"/>
        <v/>
      </c>
      <c r="V12" s="75">
        <f>R5</f>
        <v>43149</v>
      </c>
    </row>
    <row r="13" spans="1:22" s="13" customFormat="1" ht="20.100000000000001" customHeight="1" x14ac:dyDescent="0.2">
      <c r="A13" s="90"/>
      <c r="B13" s="84"/>
      <c r="C13" s="85"/>
      <c r="D13" s="86"/>
      <c r="E13" s="87"/>
      <c r="F13" s="88"/>
      <c r="G13" s="88"/>
      <c r="H13" s="126"/>
      <c r="I13" s="105"/>
      <c r="J13" s="105"/>
      <c r="K13" s="126"/>
      <c r="L13" s="105"/>
      <c r="M13" s="105"/>
      <c r="N13" s="122">
        <f t="shared" si="0"/>
        <v>0</v>
      </c>
      <c r="O13" s="122">
        <f t="shared" si="1"/>
        <v>0</v>
      </c>
      <c r="P13" s="122">
        <f t="shared" si="2"/>
        <v>0</v>
      </c>
      <c r="Q13" s="123" t="str">
        <f t="shared" si="3"/>
        <v/>
      </c>
      <c r="R13" s="123">
        <f>IF(OR(D13="",B13="",V13=""),0,IF(OR(C13="UM",C13="JM",C13="SM",C13="UK",C13="JK",C13="SK"),"",Q13*(IF(ABS(1900-YEAR((V13+1)-D13))&lt;29,0,(VLOOKUP((YEAR(V13)-YEAR(D13)),'Meltzer-Malone'!$A$3:$B$63,2))))))</f>
        <v>0</v>
      </c>
      <c r="S13" s="114" t="s">
        <v>36</v>
      </c>
      <c r="T13" s="114" t="s">
        <v>36</v>
      </c>
      <c r="U13" s="125" t="str">
        <f t="shared" si="4"/>
        <v/>
      </c>
      <c r="V13" s="75">
        <f>R5</f>
        <v>43149</v>
      </c>
    </row>
    <row r="14" spans="1:22" s="13" customFormat="1" ht="20.100000000000001" customHeight="1" x14ac:dyDescent="0.2">
      <c r="A14" s="79"/>
      <c r="B14" s="84"/>
      <c r="C14" s="85"/>
      <c r="D14" s="86"/>
      <c r="E14" s="87"/>
      <c r="F14" s="88"/>
      <c r="G14" s="88"/>
      <c r="H14" s="126"/>
      <c r="I14" s="105"/>
      <c r="J14" s="105"/>
      <c r="K14" s="126"/>
      <c r="L14" s="105"/>
      <c r="M14" s="105"/>
      <c r="N14" s="122">
        <f t="shared" si="0"/>
        <v>0</v>
      </c>
      <c r="O14" s="122">
        <f t="shared" si="1"/>
        <v>0</v>
      </c>
      <c r="P14" s="122">
        <f t="shared" si="2"/>
        <v>0</v>
      </c>
      <c r="Q14" s="123" t="str">
        <f t="shared" si="3"/>
        <v/>
      </c>
      <c r="R14" s="123">
        <f>IF(OR(D14="",B14="",V14=""),0,IF(OR(C14="UM",C14="JM",C14="SM",C14="UK",C14="JK",C14="SK"),"",Q14*(IF(ABS(1900-YEAR((V14+1)-D14))&lt;29,0,(VLOOKUP((YEAR(V14)-YEAR(D14)),'Meltzer-Malone'!$A$3:$B$63,2))))))</f>
        <v>0</v>
      </c>
      <c r="S14" s="114" t="s">
        <v>36</v>
      </c>
      <c r="T14" s="114" t="s">
        <v>36</v>
      </c>
      <c r="U14" s="125" t="str">
        <f t="shared" si="4"/>
        <v/>
      </c>
      <c r="V14" s="75">
        <f>R5</f>
        <v>43149</v>
      </c>
    </row>
    <row r="15" spans="1:22" s="13" customFormat="1" ht="20.100000000000001" customHeight="1" x14ac:dyDescent="0.2">
      <c r="A15" s="90"/>
      <c r="B15" s="84"/>
      <c r="C15" s="85"/>
      <c r="D15" s="86"/>
      <c r="E15" s="87"/>
      <c r="F15" s="88"/>
      <c r="G15" s="88"/>
      <c r="H15" s="126"/>
      <c r="I15" s="105"/>
      <c r="J15" s="105"/>
      <c r="K15" s="126"/>
      <c r="L15" s="105"/>
      <c r="M15" s="105"/>
      <c r="N15" s="122">
        <f t="shared" si="0"/>
        <v>0</v>
      </c>
      <c r="O15" s="122">
        <f t="shared" si="1"/>
        <v>0</v>
      </c>
      <c r="P15" s="122">
        <f t="shared" si="2"/>
        <v>0</v>
      </c>
      <c r="Q15" s="123" t="str">
        <f t="shared" si="3"/>
        <v/>
      </c>
      <c r="R15" s="123">
        <f>IF(OR(D15="",B15="",V15=""),0,IF(OR(C15="UM",C15="JM",C15="SM",C15="UK",C15="JK",C15="SK"),"",Q15*(IF(ABS(1900-YEAR((V15+1)-D15))&lt;29,0,(VLOOKUP((YEAR(V15)-YEAR(D15)),'Meltzer-Malone'!$A$3:$B$63,2))))))</f>
        <v>0</v>
      </c>
      <c r="S15" s="114"/>
      <c r="T15" s="114"/>
      <c r="U15" s="125" t="str">
        <f t="shared" si="4"/>
        <v/>
      </c>
      <c r="V15" s="75">
        <f>R5</f>
        <v>43149</v>
      </c>
    </row>
    <row r="16" spans="1:22" s="13" customFormat="1" ht="20.100000000000001" customHeight="1" x14ac:dyDescent="0.2">
      <c r="A16" s="90"/>
      <c r="B16" s="84"/>
      <c r="C16" s="85"/>
      <c r="D16" s="86"/>
      <c r="E16" s="87"/>
      <c r="F16" s="88"/>
      <c r="G16" s="88"/>
      <c r="H16" s="126"/>
      <c r="I16" s="105"/>
      <c r="J16" s="105"/>
      <c r="K16" s="126"/>
      <c r="L16" s="105"/>
      <c r="M16" s="105"/>
      <c r="N16" s="122">
        <f t="shared" si="0"/>
        <v>0</v>
      </c>
      <c r="O16" s="122">
        <f t="shared" si="1"/>
        <v>0</v>
      </c>
      <c r="P16" s="122">
        <f t="shared" si="2"/>
        <v>0</v>
      </c>
      <c r="Q16" s="123" t="str">
        <f t="shared" si="3"/>
        <v/>
      </c>
      <c r="R16" s="123">
        <f>IF(OR(D16="",B16="",V16=""),0,IF(OR(C16="UM",C16="JM",C16="SM",C16="UK",C16="JK",C16="SK"),"",Q16*(IF(ABS(1900-YEAR((V16+1)-D16))&lt;29,0,(VLOOKUP((YEAR(V16)-YEAR(D16)),'Meltzer-Malone'!$A$3:$B$63,2))))))</f>
        <v>0</v>
      </c>
      <c r="S16" s="114"/>
      <c r="T16" s="114"/>
      <c r="U16" s="125" t="str">
        <f t="shared" si="4"/>
        <v/>
      </c>
      <c r="V16" s="75">
        <f>R5</f>
        <v>43149</v>
      </c>
    </row>
    <row r="17" spans="1:22" s="13" customFormat="1" ht="20.100000000000001" customHeight="1" x14ac:dyDescent="0.2">
      <c r="A17" s="79"/>
      <c r="B17" s="84"/>
      <c r="C17" s="85"/>
      <c r="D17" s="86"/>
      <c r="E17" s="87"/>
      <c r="F17" s="88"/>
      <c r="G17" s="88"/>
      <c r="H17" s="126"/>
      <c r="I17" s="105"/>
      <c r="J17" s="105"/>
      <c r="K17" s="126"/>
      <c r="L17" s="105"/>
      <c r="M17" s="105"/>
      <c r="N17" s="122">
        <f t="shared" si="0"/>
        <v>0</v>
      </c>
      <c r="O17" s="122">
        <f t="shared" si="1"/>
        <v>0</v>
      </c>
      <c r="P17" s="122">
        <f t="shared" si="2"/>
        <v>0</v>
      </c>
      <c r="Q17" s="123" t="str">
        <f t="shared" si="3"/>
        <v/>
      </c>
      <c r="R17" s="123">
        <f>IF(OR(D17="",B17="",V17=""),0,IF(OR(C17="UM",C17="JM",C17="SM",C17="UK",C17="JK",C17="SK"),"",Q17*(IF(ABS(1900-YEAR((V17+1)-D17))&lt;29,0,(VLOOKUP((YEAR(V17)-YEAR(D17)),'Meltzer-Malone'!$A$3:$B$63,2))))))</f>
        <v>0</v>
      </c>
      <c r="S17" s="114"/>
      <c r="T17" s="114"/>
      <c r="U17" s="125" t="str">
        <f t="shared" si="4"/>
        <v/>
      </c>
      <c r="V17" s="75">
        <f>R5</f>
        <v>43149</v>
      </c>
    </row>
    <row r="18" spans="1:22" s="13" customFormat="1" ht="20.100000000000001" customHeight="1" x14ac:dyDescent="0.2">
      <c r="A18" s="79"/>
      <c r="B18" s="84"/>
      <c r="C18" s="85"/>
      <c r="D18" s="86"/>
      <c r="E18" s="87"/>
      <c r="F18" s="88"/>
      <c r="G18" s="88"/>
      <c r="H18" s="126"/>
      <c r="I18" s="105"/>
      <c r="J18" s="105"/>
      <c r="K18" s="126"/>
      <c r="L18" s="105"/>
      <c r="M18" s="105"/>
      <c r="N18" s="122">
        <f t="shared" si="0"/>
        <v>0</v>
      </c>
      <c r="O18" s="122">
        <f t="shared" si="1"/>
        <v>0</v>
      </c>
      <c r="P18" s="122">
        <f t="shared" si="2"/>
        <v>0</v>
      </c>
      <c r="Q18" s="123" t="str">
        <f t="shared" si="3"/>
        <v/>
      </c>
      <c r="R18" s="123">
        <f>IF(OR(D18="",B18="",V18=""),0,IF(OR(C18="UM",C18="JM",C18="SM",C18="UK",C18="JK",C18="SK"),"",Q18*(IF(ABS(1900-YEAR((V18+1)-D18))&lt;29,0,(VLOOKUP((YEAR(V18)-YEAR(D18)),'Meltzer-Malone'!$A$3:$B$63,2))))))</f>
        <v>0</v>
      </c>
      <c r="S18" s="114" t="s">
        <v>36</v>
      </c>
      <c r="T18" s="114" t="s">
        <v>36</v>
      </c>
      <c r="U18" s="125" t="str">
        <f t="shared" si="4"/>
        <v/>
      </c>
      <c r="V18" s="75">
        <f>R5</f>
        <v>43149</v>
      </c>
    </row>
    <row r="19" spans="1:22" s="13" customFormat="1" ht="20.100000000000001" customHeight="1" x14ac:dyDescent="0.2">
      <c r="A19" s="73"/>
      <c r="B19" s="127"/>
      <c r="C19" s="74"/>
      <c r="D19" s="74"/>
      <c r="E19" s="129"/>
      <c r="F19" s="109"/>
      <c r="G19" s="109"/>
      <c r="H19" s="126"/>
      <c r="I19" s="105"/>
      <c r="J19" s="105"/>
      <c r="K19" s="126"/>
      <c r="L19" s="105"/>
      <c r="M19" s="105"/>
      <c r="N19" s="122">
        <f t="shared" si="0"/>
        <v>0</v>
      </c>
      <c r="O19" s="122">
        <f t="shared" si="1"/>
        <v>0</v>
      </c>
      <c r="P19" s="122">
        <f t="shared" si="2"/>
        <v>0</v>
      </c>
      <c r="Q19" s="123" t="str">
        <f t="shared" si="3"/>
        <v/>
      </c>
      <c r="R19" s="123">
        <f>IF(OR(D19="",B19="",V19=""),0,IF(OR(C19="UM",C19="JM",C19="SM",C19="UK",C19="JK",C19="SK"),"",Q19*(IF(ABS(1900-YEAR((V19+1)-D19))&lt;29,0,(VLOOKUP((YEAR(V19)-YEAR(D19)),'Meltzer-Malone'!$A$3:$B$63,2))))))</f>
        <v>0</v>
      </c>
      <c r="S19" s="114"/>
      <c r="T19" s="114"/>
      <c r="U19" s="125" t="str">
        <f t="shared" si="4"/>
        <v/>
      </c>
      <c r="V19" s="75">
        <f>R5</f>
        <v>43149</v>
      </c>
    </row>
    <row r="20" spans="1:22" s="13" customFormat="1" ht="20.100000000000001" customHeight="1" x14ac:dyDescent="0.2">
      <c r="A20" s="73"/>
      <c r="B20" s="127"/>
      <c r="C20" s="74"/>
      <c r="D20" s="74"/>
      <c r="E20" s="129"/>
      <c r="F20" s="109"/>
      <c r="G20" s="109"/>
      <c r="H20" s="126"/>
      <c r="I20" s="105"/>
      <c r="J20" s="105"/>
      <c r="K20" s="126"/>
      <c r="L20" s="105"/>
      <c r="M20" s="105"/>
      <c r="N20" s="122">
        <f t="shared" si="0"/>
        <v>0</v>
      </c>
      <c r="O20" s="122">
        <f t="shared" si="1"/>
        <v>0</v>
      </c>
      <c r="P20" s="122">
        <f t="shared" si="2"/>
        <v>0</v>
      </c>
      <c r="Q20" s="123" t="str">
        <f t="shared" si="3"/>
        <v/>
      </c>
      <c r="R20" s="123">
        <f>IF(OR(D20="",B20="",V20=""),0,IF(OR(C20="UM",C20="JM",C20="SM",C20="UK",C20="JK",C20="SK"),"",Q20*(IF(ABS(1900-YEAR((V20+1)-D20))&lt;29,0,(VLOOKUP((YEAR(V20)-YEAR(D20)),'Meltzer-Malone'!$A$3:$B$63,2))))))</f>
        <v>0</v>
      </c>
      <c r="S20" s="114"/>
      <c r="T20" s="114"/>
      <c r="U20" s="125" t="str">
        <f t="shared" si="4"/>
        <v/>
      </c>
      <c r="V20" s="75">
        <f>R5</f>
        <v>43149</v>
      </c>
    </row>
    <row r="21" spans="1:22" s="13" customFormat="1" ht="20.100000000000001" customHeight="1" x14ac:dyDescent="0.2">
      <c r="A21" s="73"/>
      <c r="B21" s="127"/>
      <c r="C21" s="74"/>
      <c r="D21" s="74"/>
      <c r="E21" s="129"/>
      <c r="F21" s="109"/>
      <c r="G21" s="109"/>
      <c r="H21" s="126"/>
      <c r="I21" s="105"/>
      <c r="J21" s="105"/>
      <c r="K21" s="126"/>
      <c r="L21" s="105"/>
      <c r="M21" s="105"/>
      <c r="N21" s="122">
        <f t="shared" si="0"/>
        <v>0</v>
      </c>
      <c r="O21" s="122">
        <f t="shared" si="1"/>
        <v>0</v>
      </c>
      <c r="P21" s="122">
        <f t="shared" si="2"/>
        <v>0</v>
      </c>
      <c r="Q21" s="123" t="str">
        <f t="shared" si="3"/>
        <v/>
      </c>
      <c r="R21" s="123">
        <f>IF(OR(D21="",B21="",V21=""),0,IF(OR(C21="UM",C21="JM",C21="SM",C21="UK",C21="JK",C21="SK"),"",Q21*(IF(ABS(1900-YEAR((V21+1)-D21))&lt;29,0,(VLOOKUP((YEAR(V21)-YEAR(D21)),'Meltzer-Malone'!$A$3:$B$63,2))))))</f>
        <v>0</v>
      </c>
      <c r="S21" s="114"/>
      <c r="T21" s="114"/>
      <c r="U21" s="125" t="str">
        <f t="shared" si="4"/>
        <v/>
      </c>
      <c r="V21" s="75">
        <f>R5</f>
        <v>43149</v>
      </c>
    </row>
    <row r="22" spans="1:22" s="13" customFormat="1" ht="20.100000000000001" customHeight="1" x14ac:dyDescent="0.2">
      <c r="A22" s="73"/>
      <c r="B22" s="127"/>
      <c r="C22" s="74"/>
      <c r="D22" s="74"/>
      <c r="E22" s="129"/>
      <c r="F22" s="109"/>
      <c r="G22" s="109"/>
      <c r="H22" s="126"/>
      <c r="I22" s="105"/>
      <c r="J22" s="105"/>
      <c r="K22" s="126"/>
      <c r="L22" s="105"/>
      <c r="M22" s="105"/>
      <c r="N22" s="122">
        <f t="shared" si="0"/>
        <v>0</v>
      </c>
      <c r="O22" s="122">
        <f t="shared" si="1"/>
        <v>0</v>
      </c>
      <c r="P22" s="122">
        <f t="shared" si="2"/>
        <v>0</v>
      </c>
      <c r="Q22" s="123" t="str">
        <f t="shared" si="3"/>
        <v/>
      </c>
      <c r="R22" s="123">
        <f>IF(OR(D22="",B22="",V22=""),0,IF(OR(C22="UM",C22="JM",C22="SM",C22="UK",C22="JK",C22="SK"),"",Q22*(IF(ABS(1900-YEAR((V22+1)-D22))&lt;29,0,(VLOOKUP((YEAR(V22)-YEAR(D22)),'Meltzer-Malone'!$A$3:$B$63,2))))))</f>
        <v>0</v>
      </c>
      <c r="S22" s="114"/>
      <c r="T22" s="114"/>
      <c r="U22" s="125" t="str">
        <f t="shared" si="4"/>
        <v/>
      </c>
      <c r="V22" s="75">
        <f>R5</f>
        <v>43149</v>
      </c>
    </row>
    <row r="23" spans="1:22" s="13" customFormat="1" ht="20.100000000000001" customHeight="1" x14ac:dyDescent="0.2">
      <c r="A23" s="73"/>
      <c r="B23" s="127"/>
      <c r="C23" s="74"/>
      <c r="D23" s="74"/>
      <c r="E23" s="129"/>
      <c r="F23" s="109"/>
      <c r="G23" s="109"/>
      <c r="H23" s="126"/>
      <c r="I23" s="105"/>
      <c r="J23" s="105"/>
      <c r="K23" s="126"/>
      <c r="L23" s="105"/>
      <c r="M23" s="105"/>
      <c r="N23" s="122">
        <f t="shared" si="0"/>
        <v>0</v>
      </c>
      <c r="O23" s="122">
        <f t="shared" si="1"/>
        <v>0</v>
      </c>
      <c r="P23" s="122">
        <f t="shared" si="2"/>
        <v>0</v>
      </c>
      <c r="Q23" s="123" t="str">
        <f t="shared" si="3"/>
        <v/>
      </c>
      <c r="R23" s="123">
        <f>IF(OR(D23="",B23="",V23=""),0,IF(OR(C23="UM",C23="JM",C23="SM",C23="UK",C23="JK",C23="SK"),"",Q23*(IF(ABS(1900-YEAR((V23+1)-D23))&lt;29,0,(VLOOKUP((YEAR(V23)-YEAR(D23)),'Meltzer-Malone'!$A$3:$B$63,2))))))</f>
        <v>0</v>
      </c>
      <c r="S23" s="114"/>
      <c r="T23" s="114"/>
      <c r="U23" s="125" t="str">
        <f t="shared" si="4"/>
        <v/>
      </c>
      <c r="V23" s="75">
        <f>R5</f>
        <v>43149</v>
      </c>
    </row>
    <row r="24" spans="1:22" s="13" customFormat="1" ht="20.100000000000001" customHeight="1" x14ac:dyDescent="0.2">
      <c r="A24" s="73"/>
      <c r="B24" s="127"/>
      <c r="C24" s="74"/>
      <c r="D24" s="132"/>
      <c r="E24" s="133"/>
      <c r="F24" s="134"/>
      <c r="G24" s="134"/>
      <c r="H24" s="135"/>
      <c r="I24" s="105"/>
      <c r="J24" s="105"/>
      <c r="K24" s="135"/>
      <c r="L24" s="105"/>
      <c r="M24" s="105"/>
      <c r="N24" s="122">
        <f t="shared" si="0"/>
        <v>0</v>
      </c>
      <c r="O24" s="122">
        <f t="shared" si="1"/>
        <v>0</v>
      </c>
      <c r="P24" s="130">
        <f t="shared" si="2"/>
        <v>0</v>
      </c>
      <c r="Q24" s="123" t="str">
        <f t="shared" si="3"/>
        <v/>
      </c>
      <c r="R24" s="123">
        <f>IF(OR(D24="",B24="",V24=""),0,IF(OR(C24="UM",C24="JM",C24="SM",C24="UK",C24="JK",C24="SK"),"",Q24*(IF(ABS(1900-YEAR((V24+1)-D24))&lt;29,0,(VLOOKUP((YEAR(V24)-YEAR(D24)),'Meltzer-Malone'!$A$3:$B$63,2))))))</f>
        <v>0</v>
      </c>
      <c r="S24" s="131"/>
      <c r="T24" s="131"/>
      <c r="U24" s="125" t="str">
        <f t="shared" si="4"/>
        <v/>
      </c>
      <c r="V24" s="75">
        <f>R5</f>
        <v>43149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52</v>
      </c>
      <c r="B27"/>
      <c r="C27" s="139"/>
      <c r="D27" s="139"/>
      <c r="E27" s="139"/>
      <c r="F27" s="139"/>
      <c r="G27" s="50" t="s">
        <v>53</v>
      </c>
      <c r="H27" s="108">
        <v>1</v>
      </c>
      <c r="I27" s="139" t="s">
        <v>88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2" s="8" customFormat="1" ht="15" x14ac:dyDescent="0.25">
      <c r="B28"/>
      <c r="C28" s="40"/>
      <c r="D28" s="108"/>
      <c r="E28" s="108"/>
      <c r="F28" s="40"/>
      <c r="G28" s="51" t="s">
        <v>36</v>
      </c>
      <c r="H28" s="108">
        <v>2</v>
      </c>
      <c r="I28" s="139" t="s">
        <v>173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2" s="8" customFormat="1" ht="15" x14ac:dyDescent="0.25">
      <c r="A29" s="8" t="s">
        <v>56</v>
      </c>
      <c r="B29"/>
      <c r="C29" s="139" t="s">
        <v>57</v>
      </c>
      <c r="D29" s="139"/>
      <c r="E29" s="139"/>
      <c r="F29" s="139"/>
      <c r="G29" s="53"/>
      <c r="H29" s="108">
        <v>3</v>
      </c>
      <c r="I29" s="139" t="s">
        <v>58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2" ht="15" x14ac:dyDescent="0.25">
      <c r="A30" s="7"/>
      <c r="B30"/>
      <c r="C30" s="139" t="s">
        <v>59</v>
      </c>
      <c r="D30" s="139"/>
      <c r="E30" s="139"/>
      <c r="F30" s="139"/>
      <c r="G30" s="42"/>
      <c r="H30" s="4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2" ht="15" x14ac:dyDescent="0.25">
      <c r="A31" s="8"/>
      <c r="B31"/>
      <c r="C31" s="139" t="s">
        <v>60</v>
      </c>
      <c r="D31" s="139"/>
      <c r="E31" s="139"/>
      <c r="F31" s="139"/>
      <c r="G31" s="55" t="s">
        <v>61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6"/>
      <c r="D32" s="41"/>
      <c r="E32" s="41"/>
      <c r="F32" s="42"/>
      <c r="G32" s="55" t="s">
        <v>62</v>
      </c>
      <c r="H32" s="139" t="s">
        <v>63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64</v>
      </c>
      <c r="B33"/>
      <c r="C33" s="139" t="s">
        <v>65</v>
      </c>
      <c r="D33" s="139"/>
      <c r="E33" s="139"/>
      <c r="F33" s="139"/>
      <c r="G33" s="55" t="s">
        <v>66</v>
      </c>
      <c r="H33" s="139" t="s">
        <v>174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/>
      <c r="D34" s="139"/>
      <c r="E34" s="139"/>
      <c r="F34" s="139"/>
      <c r="G34" s="55"/>
      <c r="H34" s="108"/>
      <c r="I34" s="56"/>
      <c r="J34" s="2"/>
      <c r="K34" s="2"/>
      <c r="L34" s="2"/>
      <c r="M34" s="2"/>
      <c r="N34" s="2"/>
      <c r="O34" s="2"/>
      <c r="P34" s="2"/>
      <c r="Q34" s="54"/>
      <c r="R34" s="54"/>
      <c r="S34" s="54"/>
      <c r="T34" s="54"/>
    </row>
    <row r="35" spans="1:20" ht="15" x14ac:dyDescent="0.25">
      <c r="A35" s="108" t="s">
        <v>68</v>
      </c>
      <c r="B35" s="57"/>
      <c r="C35" s="139" t="s">
        <v>92</v>
      </c>
      <c r="D35" s="139"/>
      <c r="E35" s="139"/>
      <c r="F35" s="139"/>
      <c r="G35" s="55" t="s">
        <v>70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39" t="s">
        <v>69</v>
      </c>
      <c r="D36" s="139"/>
      <c r="E36" s="139"/>
      <c r="F36" s="139"/>
      <c r="G36" s="5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57" t="s">
        <v>71</v>
      </c>
      <c r="B37" s="57"/>
      <c r="C37" s="43" t="s">
        <v>72</v>
      </c>
      <c r="D37" s="44"/>
      <c r="E37" s="44"/>
      <c r="F37" s="45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58"/>
      <c r="B38" s="58"/>
      <c r="C38" s="43"/>
      <c r="D38" s="41"/>
      <c r="E38" s="41"/>
      <c r="F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10:M24 L9:M9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horizontalDpi="360" verticalDpi="360" copies="2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TaxCatchAll xmlns="ef145d64-a689-4632-996c-4b7808930515">
      <Value>32</Value>
    </TaxCatchAll>
  </documentManagement>
</p:properties>
</file>

<file path=customXml/itemProps1.xml><?xml version="1.0" encoding="utf-8"?>
<ds:datastoreItem xmlns:ds="http://schemas.openxmlformats.org/officeDocument/2006/customXml" ds:itemID="{5DAD7041-9A22-49BD-B76E-2A6A5DBCB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D8F45-C1A3-447B-8B2E-4A00E0404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7F2A9-36F5-4135-AC11-A201E63F94CC}">
  <ds:schemaRefs>
    <ds:schemaRef ds:uri="http://purl.org/dc/elements/1.1/"/>
    <ds:schemaRef ds:uri="http://schemas.microsoft.com/office/2006/metadata/properties"/>
    <ds:schemaRef ds:uri="http://schemas.microsoft.com/sharepoint/v3"/>
    <ds:schemaRef ds:uri="ef145d64-a689-4632-996c-4b780893051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Resultat NM Senior</vt:lpstr>
      <vt:lpstr>Resultat Kongepokal </vt:lpstr>
      <vt:lpstr>Meltzer-Malone</vt:lpstr>
      <vt:lpstr>'P1'!Utskriftsområde</vt:lpstr>
      <vt:lpstr>'P10'!Utskriftsområde</vt:lpstr>
      <vt:lpstr>'P11'!Utskriftsområde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'P9'!Utskriftsområde</vt:lpstr>
      <vt:lpstr>'Resultat Kongepokal '!Utskriftstitler</vt:lpstr>
      <vt:lpstr>'Resultat NM Senior'!Utskriftstitler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dcterms:created xsi:type="dcterms:W3CDTF">2001-08-31T20:44:44Z</dcterms:created>
  <dcterms:modified xsi:type="dcterms:W3CDTF">2018-02-17T21:33:07Z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Dokumentkategori">
    <vt:lpwstr>32;#Stevneprotokoller|62758785-c66c-4e54-854b-2bf1204ae428</vt:lpwstr>
  </property>
  <property fmtid="{D5CDD505-2E9C-101B-9397-08002B2CF9AE}" pid="3" name="ContentTypeId">
    <vt:lpwstr>0x010100D894AAE6EF176744940E11D3ADF46EF4</vt:lpwstr>
  </property>
</Properties>
</file>