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rleif.amdal\Documents\IF Tønsberg-Kameratene\ØM 2019\"/>
    </mc:Choice>
  </mc:AlternateContent>
  <bookViews>
    <workbookView xWindow="0" yWindow="0" windowWidth="20490" windowHeight="7620" activeTab="1"/>
  </bookViews>
  <sheets>
    <sheet name="Påmelding" sheetId="23" r:id="rId1"/>
    <sheet name="Startliste" sheetId="25" r:id="rId2"/>
    <sheet name="Ark1" sheetId="26" r:id="rId3"/>
  </sheets>
  <definedNames>
    <definedName name="_xlnm._FilterDatabase" localSheetId="0" hidden="1">Påmelding!$A$3:$U$152</definedName>
    <definedName name="_xlnm.Print_Area" localSheetId="0">Påmelding!$A$1:$R$151</definedName>
    <definedName name="_xlnm.Print_Area" localSheetId="1">Startliste!$A$1:$M$134</definedName>
    <definedName name="_xlnm.Print_Titles" localSheetId="1">Startliste!$1:$3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0" i="23" l="1"/>
  <c r="Q70" i="23"/>
  <c r="Q69" i="23"/>
  <c r="Q140" i="23" l="1"/>
  <c r="Q139" i="23"/>
  <c r="Q33" i="23"/>
  <c r="Q32" i="23"/>
  <c r="K31" i="23" l="1"/>
  <c r="H133" i="25" l="1"/>
  <c r="H80" i="25"/>
  <c r="O139" i="23"/>
  <c r="H134" i="25" l="1"/>
  <c r="O150" i="23"/>
  <c r="Q150" i="23" s="1"/>
  <c r="O16" i="23"/>
  <c r="O9" i="23"/>
  <c r="I138" i="23"/>
  <c r="I149" i="23"/>
  <c r="Q8" i="23"/>
  <c r="J10" i="23"/>
  <c r="K10" i="23"/>
  <c r="L10" i="23"/>
  <c r="M10" i="23"/>
  <c r="N10" i="23"/>
  <c r="P10" i="23"/>
  <c r="I10" i="23"/>
  <c r="N9" i="23"/>
  <c r="P9" i="23"/>
  <c r="P150" i="23" s="1"/>
  <c r="M9" i="23"/>
  <c r="J8" i="23"/>
  <c r="K8" i="23"/>
  <c r="L8" i="23"/>
  <c r="I8" i="23"/>
  <c r="Q46" i="23"/>
  <c r="Q47" i="23"/>
  <c r="Q45" i="23"/>
  <c r="J47" i="23"/>
  <c r="K47" i="23"/>
  <c r="L47" i="23"/>
  <c r="M47" i="23"/>
  <c r="N47" i="23"/>
  <c r="O47" i="23"/>
  <c r="P47" i="23"/>
  <c r="I47" i="23"/>
  <c r="N46" i="23"/>
  <c r="O46" i="23"/>
  <c r="P46" i="23"/>
  <c r="M46" i="23"/>
  <c r="J45" i="23"/>
  <c r="K45" i="23"/>
  <c r="L45" i="23"/>
  <c r="I45" i="23"/>
  <c r="Q88" i="23"/>
  <c r="M90" i="23"/>
  <c r="N90" i="23"/>
  <c r="O90" i="23"/>
  <c r="P90" i="23"/>
  <c r="N89" i="23"/>
  <c r="O89" i="23"/>
  <c r="P89" i="23"/>
  <c r="M89" i="23"/>
  <c r="Q89" i="23" s="1"/>
  <c r="J88" i="23"/>
  <c r="K88" i="23"/>
  <c r="L88" i="23"/>
  <c r="I88" i="23"/>
  <c r="N139" i="23"/>
  <c r="N140" i="23" s="1"/>
  <c r="O140" i="23"/>
  <c r="P139" i="23"/>
  <c r="P140" i="23" s="1"/>
  <c r="M139" i="23"/>
  <c r="M140" i="23" s="1"/>
  <c r="Q9" i="23" l="1"/>
  <c r="O10" i="23"/>
  <c r="Q10" i="23" s="1"/>
  <c r="O100" i="23" l="1"/>
  <c r="O101" i="23" s="1"/>
  <c r="N100" i="23"/>
  <c r="N101" i="23" s="1"/>
  <c r="P100" i="23"/>
  <c r="P101" i="23" s="1"/>
  <c r="M100" i="23"/>
  <c r="M101" i="23" s="1"/>
  <c r="J99" i="23"/>
  <c r="J101" i="23" s="1"/>
  <c r="K99" i="23"/>
  <c r="K101" i="23" s="1"/>
  <c r="L99" i="23"/>
  <c r="L101" i="23" s="1"/>
  <c r="I99" i="23"/>
  <c r="I101" i="23" s="1"/>
  <c r="M148" i="23"/>
  <c r="N148" i="23"/>
  <c r="O148" i="23"/>
  <c r="P148" i="23"/>
  <c r="L148" i="23"/>
  <c r="N143" i="23"/>
  <c r="N144" i="23" s="1"/>
  <c r="O143" i="23"/>
  <c r="O144" i="23" s="1"/>
  <c r="P143" i="23"/>
  <c r="P144" i="23" s="1"/>
  <c r="M143" i="23"/>
  <c r="I142" i="23"/>
  <c r="I144" i="23" s="1"/>
  <c r="J142" i="23"/>
  <c r="K142" i="23"/>
  <c r="L142" i="23"/>
  <c r="L144" i="23" s="1"/>
  <c r="P32" i="23"/>
  <c r="P33" i="23" s="1"/>
  <c r="L31" i="23"/>
  <c r="L33" i="23" s="1"/>
  <c r="M32" i="23"/>
  <c r="N32" i="23"/>
  <c r="N33" i="23" s="1"/>
  <c r="O32" i="23"/>
  <c r="O33" i="23" s="1"/>
  <c r="J31" i="23"/>
  <c r="J33" i="23" s="1"/>
  <c r="K33" i="23"/>
  <c r="I31" i="23"/>
  <c r="I33" i="23" s="1"/>
  <c r="Q142" i="23" l="1"/>
  <c r="Q143" i="23"/>
  <c r="Q101" i="23"/>
  <c r="Q99" i="23"/>
  <c r="M144" i="23"/>
  <c r="Q100" i="23"/>
  <c r="M33" i="23"/>
  <c r="Q31" i="23"/>
  <c r="K15" i="23"/>
  <c r="L15" i="23"/>
  <c r="J15" i="23"/>
  <c r="I15" i="23"/>
  <c r="I41" i="23"/>
  <c r="N129" i="23"/>
  <c r="O129" i="23"/>
  <c r="P129" i="23"/>
  <c r="M129" i="23"/>
  <c r="P128" i="23"/>
  <c r="N128" i="23"/>
  <c r="O128" i="23"/>
  <c r="M128" i="23"/>
  <c r="L127" i="23"/>
  <c r="K127" i="23"/>
  <c r="N70" i="23"/>
  <c r="N71" i="23" s="1"/>
  <c r="O71" i="23"/>
  <c r="Q71" i="23" s="1"/>
  <c r="P70" i="23"/>
  <c r="P71" i="23" s="1"/>
  <c r="M70" i="23"/>
  <c r="K69" i="23"/>
  <c r="K71" i="23" s="1"/>
  <c r="L69" i="23"/>
  <c r="L71" i="23" s="1"/>
  <c r="J69" i="23"/>
  <c r="M52" i="23"/>
  <c r="N52" i="23"/>
  <c r="N53" i="23" s="1"/>
  <c r="O52" i="23"/>
  <c r="O53" i="23" s="1"/>
  <c r="P52" i="23"/>
  <c r="P53" i="23" s="1"/>
  <c r="K51" i="23"/>
  <c r="K53" i="23" s="1"/>
  <c r="J51" i="23"/>
  <c r="L51" i="23"/>
  <c r="I51" i="23"/>
  <c r="M42" i="23"/>
  <c r="M150" i="23" s="1"/>
  <c r="N42" i="23"/>
  <c r="N150" i="23" s="1"/>
  <c r="P42" i="23"/>
  <c r="O42" i="23"/>
  <c r="N43" i="23" l="1"/>
  <c r="O43" i="23"/>
  <c r="O151" i="23"/>
  <c r="P43" i="23"/>
  <c r="P151" i="23"/>
  <c r="M43" i="23"/>
  <c r="Q42" i="23"/>
  <c r="M53" i="23"/>
  <c r="Q52" i="23"/>
  <c r="M71" i="23"/>
  <c r="Q51" i="23"/>
  <c r="I53" i="23"/>
  <c r="Q128" i="23"/>
  <c r="M151" i="23"/>
  <c r="N151" i="23" l="1"/>
  <c r="R100" i="23" l="1"/>
  <c r="J127" i="23"/>
  <c r="I127" i="23"/>
  <c r="Q127" i="23" s="1"/>
  <c r="I69" i="23"/>
  <c r="Q145" i="23" l="1"/>
  <c r="R139" i="23" l="1"/>
  <c r="Q132" i="23"/>
  <c r="Q141" i="23"/>
  <c r="Q77" i="23"/>
  <c r="Q78" i="23"/>
  <c r="Q79" i="23"/>
  <c r="Q133" i="23"/>
  <c r="Q134" i="23"/>
  <c r="Q136" i="23"/>
  <c r="K148" i="23"/>
  <c r="I148" i="23"/>
  <c r="R138" i="23"/>
  <c r="Q73" i="23"/>
  <c r="Q75" i="23"/>
  <c r="Q76" i="23"/>
  <c r="J41" i="23"/>
  <c r="J138" i="23"/>
  <c r="J149" i="23" s="1"/>
  <c r="K41" i="23"/>
  <c r="K138" i="23"/>
  <c r="K149" i="23" s="1"/>
  <c r="L41" i="23"/>
  <c r="L138" i="23"/>
  <c r="L149" i="23" s="1"/>
  <c r="Q149" i="23" l="1"/>
  <c r="Q151" i="23" s="1"/>
  <c r="Q138" i="23"/>
  <c r="I151" i="23"/>
  <c r="Q41" i="23"/>
  <c r="K140" i="23"/>
  <c r="L53" i="23"/>
  <c r="J43" i="23"/>
  <c r="K90" i="23"/>
  <c r="I71" i="23"/>
  <c r="R101" i="23"/>
  <c r="I43" i="23"/>
  <c r="L140" i="23"/>
  <c r="I140" i="23"/>
  <c r="I90" i="23"/>
  <c r="R140" i="23"/>
  <c r="J53" i="23"/>
  <c r="J140" i="23"/>
  <c r="J148" i="23"/>
  <c r="J71" i="23"/>
  <c r="I129" i="23"/>
  <c r="L129" i="23"/>
  <c r="K129" i="23"/>
  <c r="J129" i="23"/>
  <c r="L90" i="23"/>
  <c r="J90" i="23"/>
  <c r="Q90" i="23" s="1"/>
  <c r="K43" i="23"/>
  <c r="L43" i="23"/>
  <c r="Q43" i="23" l="1"/>
  <c r="Q129" i="23"/>
  <c r="Q53" i="23"/>
  <c r="K144" i="23" l="1"/>
  <c r="L151" i="23"/>
  <c r="J144" i="23"/>
  <c r="J151" i="23"/>
  <c r="Q144" i="23" l="1"/>
  <c r="K151" i="23"/>
</calcChain>
</file>

<file path=xl/sharedStrings.xml><?xml version="1.0" encoding="utf-8"?>
<sst xmlns="http://schemas.openxmlformats.org/spreadsheetml/2006/main" count="994" uniqueCount="185">
  <si>
    <t>Kropps-</t>
  </si>
  <si>
    <t>Fødsels-</t>
  </si>
  <si>
    <t>Navn</t>
  </si>
  <si>
    <t>Rykk</t>
  </si>
  <si>
    <t>Støt</t>
  </si>
  <si>
    <t>vekt</t>
  </si>
  <si>
    <t>Klubb</t>
  </si>
  <si>
    <t>Vekt-</t>
  </si>
  <si>
    <t>klasse</t>
  </si>
  <si>
    <t>Fødselsdato</t>
  </si>
  <si>
    <t>Totalt</t>
  </si>
  <si>
    <t>Sum totalt</t>
  </si>
  <si>
    <t>nr</t>
  </si>
  <si>
    <t>Vigrestad IK</t>
  </si>
  <si>
    <t>UK</t>
  </si>
  <si>
    <t>UM</t>
  </si>
  <si>
    <t>JM</t>
  </si>
  <si>
    <t xml:space="preserve"> </t>
  </si>
  <si>
    <t>SK</t>
  </si>
  <si>
    <t>SM</t>
  </si>
  <si>
    <t>V.kl.</t>
  </si>
  <si>
    <t>Kat. vl.</t>
  </si>
  <si>
    <t>Sum kvinner</t>
  </si>
  <si>
    <t>For-
fall</t>
  </si>
  <si>
    <t>Sum menn</t>
  </si>
  <si>
    <t>JK</t>
  </si>
  <si>
    <t>Larvik AK</t>
  </si>
  <si>
    <t>Tønsberg-Kam.</t>
  </si>
  <si>
    <t>Forfall:</t>
  </si>
  <si>
    <t>Spydeberg Atletene</t>
  </si>
  <si>
    <t>Gjøvik AK</t>
  </si>
  <si>
    <t>Rebekka Tao Jacobsen</t>
  </si>
  <si>
    <t>T &amp; IL National</t>
  </si>
  <si>
    <t>Leik Simon Aas</t>
  </si>
  <si>
    <t>Lars Joachim Nilsen</t>
  </si>
  <si>
    <t>Oslo AK</t>
  </si>
  <si>
    <t>Dennis Lauritsen</t>
  </si>
  <si>
    <t>Ragnhild Haug Lillegård</t>
  </si>
  <si>
    <t>Kristoffer Solheimsnes</t>
  </si>
  <si>
    <t>Hitra VK</t>
  </si>
  <si>
    <t>Ole Magnus Strand</t>
  </si>
  <si>
    <t>John Anders Terland</t>
  </si>
  <si>
    <t>Iben Karete Karlsen</t>
  </si>
  <si>
    <t>Trygve Stensrud Nilsen</t>
  </si>
  <si>
    <t>Vetle Andersen</t>
  </si>
  <si>
    <t>K4</t>
  </si>
  <si>
    <t>M7</t>
  </si>
  <si>
    <t>Grenland AK</t>
  </si>
  <si>
    <t>Richard Minge</t>
  </si>
  <si>
    <t>Roy Sømme Ommedal</t>
  </si>
  <si>
    <t>Emmy Kristine L. Rustad</t>
  </si>
  <si>
    <t>Atle Rønning Kauppinen</t>
  </si>
  <si>
    <t>Mats Olsen</t>
  </si>
  <si>
    <t>Lørenskog AK</t>
  </si>
  <si>
    <t>Johnny Stokke</t>
  </si>
  <si>
    <t>Kenneth Friberg</t>
  </si>
  <si>
    <t>Louisa Hjelmås</t>
  </si>
  <si>
    <t>Linda Kolobekken</t>
  </si>
  <si>
    <t>Maren Fikse</t>
  </si>
  <si>
    <t>Michael Rosenberg</t>
  </si>
  <si>
    <t>Åsmund Rykhus</t>
  </si>
  <si>
    <t>Johan Thonerud</t>
  </si>
  <si>
    <t>Marie Haakstad</t>
  </si>
  <si>
    <t>Eva Grøndahl Lundberg</t>
  </si>
  <si>
    <t>Mauricio Kjeldner</t>
  </si>
  <si>
    <t>Jørgen Kjellevand</t>
  </si>
  <si>
    <t>Thea Andersen Larsen</t>
  </si>
  <si>
    <t>Camilla Strand</t>
  </si>
  <si>
    <t>Thomas Bankhaug</t>
  </si>
  <si>
    <t>Påmelding Østlandsmesterskapet 2019</t>
  </si>
  <si>
    <t>VK</t>
  </si>
  <si>
    <t>VM</t>
  </si>
  <si>
    <t>Antall</t>
  </si>
  <si>
    <t>Silje Johnsrud</t>
  </si>
  <si>
    <t>Trond Ansgar Karlsen</t>
  </si>
  <si>
    <t>Danny Duy Vo</t>
  </si>
  <si>
    <t>M5</t>
  </si>
  <si>
    <t>Bjørnar Olsen</t>
  </si>
  <si>
    <t>Egon Vee Haugen</t>
  </si>
  <si>
    <t>Jeløy AK</t>
  </si>
  <si>
    <t>Aina Stensgård</t>
  </si>
  <si>
    <t>Thomas Galåen</t>
  </si>
  <si>
    <t>Andre Dahlmann</t>
  </si>
  <si>
    <t>M2</t>
  </si>
  <si>
    <t>Karoline Aadne</t>
  </si>
  <si>
    <t>Charlotte Martinsen</t>
  </si>
  <si>
    <t>Iva Rosić</t>
  </si>
  <si>
    <t>Evelina Galaibo</t>
  </si>
  <si>
    <t>Rebecca Tiffin</t>
  </si>
  <si>
    <t>+87</t>
  </si>
  <si>
    <t>Ingrid Teeuwen</t>
  </si>
  <si>
    <t>K1</t>
  </si>
  <si>
    <t>Simen Leithe Tajet</t>
  </si>
  <si>
    <t>Eivind Kleven Hagen</t>
  </si>
  <si>
    <t>Andreas Nordmo Skauen</t>
  </si>
  <si>
    <t>M1</t>
  </si>
  <si>
    <t>Lars-Thomas Grønlien</t>
  </si>
  <si>
    <t>M3</t>
  </si>
  <si>
    <t>Cornelius Wiedswang</t>
  </si>
  <si>
    <t>Geir Hestmann</t>
  </si>
  <si>
    <t>M6</t>
  </si>
  <si>
    <t>Camilla Brustad</t>
  </si>
  <si>
    <t>Kine Krøs</t>
  </si>
  <si>
    <t>Sanna Upling</t>
  </si>
  <si>
    <t>Lena Richter</t>
  </si>
  <si>
    <t>Karoline Merli</t>
  </si>
  <si>
    <t>Melissa Schanche</t>
  </si>
  <si>
    <t>Camilla Reboli Kløvstad</t>
  </si>
  <si>
    <t>Katharina Uthus</t>
  </si>
  <si>
    <t>Eirik Nilsen</t>
  </si>
  <si>
    <t>Daniel Roness</t>
  </si>
  <si>
    <t>Christian Lysenstøen</t>
  </si>
  <si>
    <t>Jonas Grønstad</t>
  </si>
  <si>
    <t>Reza Benorouz</t>
  </si>
  <si>
    <t>Tomas Fjeldberg</t>
  </si>
  <si>
    <t>Bjørnar Wold</t>
  </si>
  <si>
    <t>Hans-Robert H. Krefting</t>
  </si>
  <si>
    <t>Tom-Erik Lysenstøen</t>
  </si>
  <si>
    <t>Jens Graff</t>
  </si>
  <si>
    <t>+109</t>
  </si>
  <si>
    <t>Kjell Olav Lundeberg</t>
  </si>
  <si>
    <t>Tom Hauge</t>
  </si>
  <si>
    <t>Elverum AK</t>
  </si>
  <si>
    <t>Sara D. Jacobsen</t>
  </si>
  <si>
    <t>1</t>
  </si>
  <si>
    <t>Hege E. Grønland</t>
  </si>
  <si>
    <t>K2</t>
  </si>
  <si>
    <t>Robert Grønland</t>
  </si>
  <si>
    <t>Dalia Hawdeany</t>
  </si>
  <si>
    <t>Mille Aurora Karlsen</t>
  </si>
  <si>
    <t>Hanne Synnøve Totland</t>
  </si>
  <si>
    <t>Samuel Rafteseth</t>
  </si>
  <si>
    <t>Kristian Holm</t>
  </si>
  <si>
    <t>Tor Kristoffer Klethagen</t>
  </si>
  <si>
    <t>Sara Persson</t>
  </si>
  <si>
    <t>Lisbet Lervik</t>
  </si>
  <si>
    <t>Ole Henrik Holte</t>
  </si>
  <si>
    <t>Eirik Mølmshaug</t>
  </si>
  <si>
    <t>Bent Furevik</t>
  </si>
  <si>
    <t>Andreas Hidle</t>
  </si>
  <si>
    <t>Hemen Palani</t>
  </si>
  <si>
    <t>Startliste Østlandsmesterskapet 2019</t>
  </si>
  <si>
    <t>Kate-</t>
  </si>
  <si>
    <t>Start</t>
  </si>
  <si>
    <t>Lag</t>
  </si>
  <si>
    <t>gori</t>
  </si>
  <si>
    <t>dato</t>
  </si>
  <si>
    <t>Fredrik Kvist Gyllensten</t>
  </si>
  <si>
    <t>Christiania AK</t>
  </si>
  <si>
    <t>lørdag totalt</t>
  </si>
  <si>
    <t>Totalt søndag</t>
  </si>
  <si>
    <t>Lørdag og søndag</t>
  </si>
  <si>
    <t>Pulje 1 lørdag 26.01</t>
  </si>
  <si>
    <t>Lot.</t>
  </si>
  <si>
    <t>Elise Sandhaug</t>
  </si>
  <si>
    <t>John Vidar Lund</t>
  </si>
  <si>
    <t>102</t>
  </si>
  <si>
    <t>Magnus Bjerke</t>
  </si>
  <si>
    <t>109</t>
  </si>
  <si>
    <t>Steinar A. Aas</t>
  </si>
  <si>
    <t>Unni Camilla Bjørgan</t>
  </si>
  <si>
    <t>Linn Christina Larssen</t>
  </si>
  <si>
    <t>Thorkild Larsen</t>
  </si>
  <si>
    <t>M4</t>
  </si>
  <si>
    <t>Tom Danielsen</t>
  </si>
  <si>
    <t>Frode Thorsås</t>
  </si>
  <si>
    <t>Terje Gulvik</t>
  </si>
  <si>
    <t>Terje Grimstad</t>
  </si>
  <si>
    <t>M9</t>
  </si>
  <si>
    <t>Roald Bjerkholt</t>
  </si>
  <si>
    <t>Kolbjørn Bjerkholt</t>
  </si>
  <si>
    <t>M10</t>
  </si>
  <si>
    <t>Aage Sletsjøe</t>
  </si>
  <si>
    <t>Camilla Pedersen</t>
  </si>
  <si>
    <t>Petter Jonas Nord</t>
  </si>
  <si>
    <t>Pulje 2 lørdag 26.01</t>
  </si>
  <si>
    <t>Pulje 3 lørdag 26.01</t>
  </si>
  <si>
    <t>Pulje 4 lørdag 26.01</t>
  </si>
  <si>
    <t>Pulje 6 søndag 27.01</t>
  </si>
  <si>
    <t>Pulje 7 søndag 27.01</t>
  </si>
  <si>
    <t>Pulje 8 søndag 27.01</t>
  </si>
  <si>
    <t>Pulje 9 søndag 27.01</t>
  </si>
  <si>
    <t>Pulje 5 lørdag 26.01</t>
  </si>
  <si>
    <t>Sanna Uppling</t>
  </si>
  <si>
    <t>Julie Kristine Brotangen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</si>
</sst>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dd/mm/yy;@"/>
    <numFmt numFmtId="166" formatCode="0.0000"/>
    <numFmt numFmtId="167" formatCode="General;[Red]\-General"/>
  </numFmts>
  <fonts count="39" x14ac:knownFonts="1">
    <font>
      <sz val="10"/>
      <name val="Arial"/>
    </font>
    <font>
      <sz val="10"/>
      <name val="MS Sans Serif"/>
      <family val="2"/>
    </font>
    <font>
      <b/>
      <sz val="2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color rgb="FF00B050"/>
      <name val="Arial"/>
      <family val="2"/>
    </font>
    <font>
      <i/>
      <sz val="10"/>
      <color rgb="FF00B05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color indexed="10"/>
      <name val="Arial"/>
      <family val="2"/>
    </font>
    <font>
      <b/>
      <i/>
      <sz val="12"/>
      <color rgb="FF0000FF"/>
      <name val="Arial"/>
      <family val="2"/>
    </font>
    <font>
      <sz val="10"/>
      <color indexed="1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rgb="FF5310FC"/>
      <name val="Times New Roman"/>
      <family val="1"/>
    </font>
    <font>
      <b/>
      <sz val="10"/>
      <color rgb="FF5310FC"/>
      <name val="Times New Roman"/>
      <family val="1"/>
    </font>
    <font>
      <b/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/>
  </cellStyleXfs>
  <cellXfs count="233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1" xfId="0" applyFont="1" applyBorder="1"/>
    <xf numFmtId="0" fontId="10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0" fontId="8" fillId="0" borderId="1" xfId="0" applyFont="1" applyBorder="1"/>
    <xf numFmtId="165" fontId="8" fillId="0" borderId="6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0" borderId="0" xfId="0" applyFont="1"/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/>
    <xf numFmtId="0" fontId="0" fillId="0" borderId="1" xfId="0" applyFont="1" applyBorder="1"/>
    <xf numFmtId="165" fontId="0" fillId="0" borderId="5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/>
    <xf numFmtId="0" fontId="15" fillId="0" borderId="0" xfId="0" applyFont="1"/>
    <xf numFmtId="1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/>
    <xf numFmtId="165" fontId="0" fillId="0" borderId="5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8" fillId="0" borderId="1" xfId="0" applyFont="1" applyBorder="1"/>
    <xf numFmtId="165" fontId="18" fillId="0" borderId="5" xfId="0" applyNumberFormat="1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3" xfId="0" applyFont="1" applyFill="1" applyBorder="1"/>
    <xf numFmtId="165" fontId="5" fillId="0" borderId="0" xfId="0" applyNumberFormat="1" applyFont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165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18" xfId="0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/>
    </xf>
    <xf numFmtId="0" fontId="21" fillId="0" borderId="1" xfId="0" applyFont="1" applyBorder="1"/>
    <xf numFmtId="14" fontId="20" fillId="0" borderId="1" xfId="0" applyNumberFormat="1" applyFont="1" applyBorder="1"/>
    <xf numFmtId="0" fontId="22" fillId="0" borderId="1" xfId="0" applyFont="1" applyBorder="1"/>
    <xf numFmtId="49" fontId="23" fillId="0" borderId="4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0" borderId="5" xfId="0" applyFont="1" applyBorder="1"/>
    <xf numFmtId="0" fontId="4" fillId="0" borderId="8" xfId="0" applyFont="1" applyBorder="1"/>
    <xf numFmtId="165" fontId="5" fillId="0" borderId="9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 vertical="center" wrapText="1"/>
    </xf>
    <xf numFmtId="1" fontId="0" fillId="0" borderId="0" xfId="0" applyNumberFormat="1"/>
    <xf numFmtId="0" fontId="5" fillId="0" borderId="7" xfId="0" applyFont="1" applyBorder="1"/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0" xfId="0" applyBorder="1"/>
    <xf numFmtId="166" fontId="28" fillId="0" borderId="0" xfId="1" applyNumberFormat="1" applyFont="1" applyBorder="1" applyAlignment="1">
      <alignment horizontal="left" vertical="center"/>
    </xf>
    <xf numFmtId="1" fontId="24" fillId="0" borderId="0" xfId="1" applyNumberFormat="1" applyFont="1"/>
    <xf numFmtId="0" fontId="24" fillId="0" borderId="0" xfId="1" applyFont="1"/>
    <xf numFmtId="0" fontId="5" fillId="0" borderId="0" xfId="6"/>
    <xf numFmtId="0" fontId="24" fillId="0" borderId="9" xfId="1" applyFont="1" applyBorder="1" applyAlignment="1">
      <alignment horizontal="center"/>
    </xf>
    <xf numFmtId="164" fontId="24" fillId="0" borderId="9" xfId="1" applyNumberFormat="1" applyFont="1" applyBorder="1" applyAlignment="1">
      <alignment horizontal="center"/>
    </xf>
    <xf numFmtId="2" fontId="24" fillId="0" borderId="8" xfId="1" applyNumberFormat="1" applyFont="1" applyBorder="1" applyAlignment="1">
      <alignment horizontal="center"/>
    </xf>
    <xf numFmtId="0" fontId="24" fillId="0" borderId="12" xfId="1" applyFont="1" applyBorder="1" applyAlignment="1">
      <alignment horizontal="center"/>
    </xf>
    <xf numFmtId="2" fontId="24" fillId="0" borderId="16" xfId="1" applyNumberFormat="1" applyFont="1" applyBorder="1" applyAlignment="1">
      <alignment horizontal="center"/>
    </xf>
    <xf numFmtId="166" fontId="29" fillId="0" borderId="0" xfId="1" applyNumberFormat="1" applyFont="1" applyBorder="1" applyAlignment="1">
      <alignment horizontal="left" vertical="center"/>
    </xf>
    <xf numFmtId="1" fontId="24" fillId="0" borderId="0" xfId="1" applyNumberFormat="1" applyFont="1" applyBorder="1" applyAlignment="1">
      <alignment horizontal="center"/>
    </xf>
    <xf numFmtId="0" fontId="24" fillId="0" borderId="0" xfId="1" applyFont="1" applyBorder="1" applyAlignment="1">
      <alignment horizontal="center"/>
    </xf>
    <xf numFmtId="0" fontId="24" fillId="0" borderId="6" xfId="1" applyFont="1" applyBorder="1" applyAlignment="1">
      <alignment horizontal="center"/>
    </xf>
    <xf numFmtId="164" fontId="24" fillId="0" borderId="6" xfId="1" applyNumberFormat="1" applyFont="1" applyBorder="1" applyAlignment="1">
      <alignment horizontal="center"/>
    </xf>
    <xf numFmtId="2" fontId="24" fillId="0" borderId="2" xfId="1" applyNumberFormat="1" applyFont="1" applyBorder="1" applyAlignment="1">
      <alignment horizontal="center"/>
    </xf>
    <xf numFmtId="0" fontId="24" fillId="0" borderId="19" xfId="1" applyFont="1" applyBorder="1" applyAlignment="1">
      <alignment horizontal="center"/>
    </xf>
    <xf numFmtId="0" fontId="24" fillId="0" borderId="20" xfId="1" applyFont="1" applyBorder="1" applyAlignment="1">
      <alignment horizontal="center"/>
    </xf>
    <xf numFmtId="0" fontId="24" fillId="0" borderId="21" xfId="1" applyFont="1" applyBorder="1" applyAlignment="1">
      <alignment horizontal="center"/>
    </xf>
    <xf numFmtId="0" fontId="30" fillId="0" borderId="0" xfId="1" applyNumberFormat="1" applyFont="1" applyBorder="1" applyAlignment="1">
      <alignment horizontal="right"/>
    </xf>
    <xf numFmtId="0" fontId="27" fillId="0" borderId="0" xfId="6" applyFont="1"/>
    <xf numFmtId="0" fontId="26" fillId="0" borderId="22" xfId="1" applyFont="1" applyBorder="1" applyAlignment="1" applyProtection="1">
      <alignment horizontal="right" vertical="center"/>
      <protection locked="0"/>
    </xf>
    <xf numFmtId="2" fontId="26" fillId="0" borderId="15" xfId="1" applyNumberFormat="1" applyFont="1" applyBorder="1" applyAlignment="1" applyProtection="1">
      <alignment horizontal="right" vertical="center"/>
      <protection locked="0"/>
    </xf>
    <xf numFmtId="0" fontId="26" fillId="0" borderId="15" xfId="1" applyFont="1" applyBorder="1" applyAlignment="1" applyProtection="1">
      <alignment horizontal="center" vertical="center"/>
      <protection locked="0"/>
    </xf>
    <xf numFmtId="165" fontId="26" fillId="0" borderId="15" xfId="1" applyNumberFormat="1" applyFont="1" applyBorder="1" applyAlignment="1" applyProtection="1">
      <alignment horizontal="center" vertical="center"/>
      <protection locked="0"/>
    </xf>
    <xf numFmtId="1" fontId="25" fillId="0" borderId="15" xfId="1" applyNumberFormat="1" applyFont="1" applyBorder="1" applyAlignment="1" applyProtection="1">
      <alignment horizontal="center" vertical="center"/>
      <protection locked="0"/>
    </xf>
    <xf numFmtId="0" fontId="26" fillId="0" borderId="15" xfId="1" applyFont="1" applyBorder="1" applyAlignment="1" applyProtection="1">
      <alignment vertical="center"/>
      <protection locked="0"/>
    </xf>
    <xf numFmtId="167" fontId="27" fillId="0" borderId="23" xfId="1" applyNumberFormat="1" applyFont="1" applyBorder="1" applyAlignment="1" applyProtection="1">
      <alignment horizontal="center" vertical="center"/>
      <protection locked="0"/>
    </xf>
    <xf numFmtId="0" fontId="26" fillId="0" borderId="24" xfId="1" applyFont="1" applyBorder="1" applyAlignment="1" applyProtection="1">
      <alignment horizontal="center" vertical="center"/>
      <protection locked="0"/>
    </xf>
    <xf numFmtId="0" fontId="26" fillId="0" borderId="25" xfId="1" applyFont="1" applyBorder="1" applyAlignment="1" applyProtection="1">
      <alignment horizontal="center" vertical="center"/>
      <protection locked="0"/>
    </xf>
    <xf numFmtId="0" fontId="27" fillId="0" borderId="23" xfId="1" applyFont="1" applyBorder="1" applyAlignment="1" applyProtection="1">
      <alignment horizontal="center" vertical="center"/>
      <protection locked="0"/>
    </xf>
    <xf numFmtId="0" fontId="27" fillId="0" borderId="24" xfId="1" applyFont="1" applyBorder="1" applyAlignment="1" applyProtection="1">
      <alignment horizontal="center" vertical="center"/>
      <protection locked="0"/>
    </xf>
    <xf numFmtId="2" fontId="27" fillId="0" borderId="25" xfId="1" applyNumberFormat="1" applyFont="1" applyBorder="1" applyAlignment="1" applyProtection="1">
      <alignment horizontal="center" vertical="center"/>
      <protection locked="0"/>
    </xf>
    <xf numFmtId="0" fontId="9" fillId="0" borderId="0" xfId="6" applyFont="1"/>
    <xf numFmtId="0" fontId="5" fillId="0" borderId="0" xfId="6" applyFont="1"/>
    <xf numFmtId="167" fontId="27" fillId="0" borderId="26" xfId="1" applyNumberFormat="1" applyFont="1" applyBorder="1" applyAlignment="1" applyProtection="1">
      <alignment horizontal="center" vertical="center"/>
      <protection locked="0"/>
    </xf>
    <xf numFmtId="167" fontId="27" fillId="0" borderId="15" xfId="1" applyNumberFormat="1" applyFont="1" applyBorder="1" applyAlignment="1" applyProtection="1">
      <alignment horizontal="center" vertical="center"/>
      <protection locked="0"/>
    </xf>
    <xf numFmtId="167" fontId="27" fillId="0" borderId="24" xfId="1" applyNumberFormat="1" applyFont="1" applyBorder="1" applyAlignment="1" applyProtection="1">
      <alignment horizontal="center" vertical="center"/>
      <protection locked="0"/>
    </xf>
    <xf numFmtId="167" fontId="31" fillId="0" borderId="26" xfId="1" applyNumberFormat="1" applyFont="1" applyBorder="1" applyAlignment="1" applyProtection="1">
      <alignment horizontal="center" vertical="center"/>
      <protection locked="0"/>
    </xf>
    <xf numFmtId="2" fontId="26" fillId="0" borderId="15" xfId="1" quotePrefix="1" applyNumberFormat="1" applyFont="1" applyBorder="1" applyAlignment="1" applyProtection="1">
      <alignment horizontal="right" vertical="center"/>
      <protection locked="0"/>
    </xf>
    <xf numFmtId="167" fontId="27" fillId="0" borderId="25" xfId="1" applyNumberFormat="1" applyFont="1" applyBorder="1" applyAlignment="1" applyProtection="1">
      <alignment horizontal="center" vertical="center"/>
      <protection locked="0"/>
    </xf>
    <xf numFmtId="167" fontId="32" fillId="0" borderId="24" xfId="1" applyNumberFormat="1" applyFont="1" applyBorder="1" applyAlignment="1" applyProtection="1">
      <alignment horizontal="center" vertical="center"/>
      <protection locked="0"/>
    </xf>
    <xf numFmtId="0" fontId="26" fillId="0" borderId="22" xfId="1" quotePrefix="1" applyFont="1" applyBorder="1" applyAlignment="1" applyProtection="1">
      <alignment horizontal="right" vertical="center"/>
      <protection locked="0"/>
    </xf>
    <xf numFmtId="167" fontId="31" fillId="0" borderId="24" xfId="1" applyNumberFormat="1" applyFont="1" applyBorder="1" applyAlignment="1" applyProtection="1">
      <alignment horizontal="center" vertical="center"/>
      <protection locked="0"/>
    </xf>
    <xf numFmtId="0" fontId="13" fillId="0" borderId="24" xfId="1" applyFont="1" applyBorder="1" applyAlignment="1" applyProtection="1">
      <alignment horizontal="center" vertical="center"/>
      <protection locked="0"/>
    </xf>
    <xf numFmtId="0" fontId="13" fillId="0" borderId="25" xfId="1" applyFont="1" applyBorder="1" applyAlignment="1" applyProtection="1">
      <alignment horizontal="center" vertical="center"/>
      <protection locked="0"/>
    </xf>
    <xf numFmtId="0" fontId="31" fillId="0" borderId="26" xfId="1" applyFont="1" applyBorder="1" applyAlignment="1" applyProtection="1">
      <alignment horizontal="center" vertical="center"/>
      <protection locked="0"/>
    </xf>
    <xf numFmtId="0" fontId="27" fillId="0" borderId="26" xfId="1" applyFont="1" applyBorder="1" applyAlignment="1" applyProtection="1">
      <alignment horizontal="center" vertical="center"/>
      <protection locked="0"/>
    </xf>
    <xf numFmtId="0" fontId="25" fillId="0" borderId="15" xfId="1" applyFont="1" applyBorder="1" applyAlignment="1" applyProtection="1">
      <alignment vertical="center"/>
      <protection locked="0"/>
    </xf>
    <xf numFmtId="0" fontId="34" fillId="0" borderId="22" xfId="1" quotePrefix="1" applyFont="1" applyBorder="1" applyAlignment="1" applyProtection="1">
      <alignment horizontal="right" vertical="center"/>
      <protection locked="0"/>
    </xf>
    <xf numFmtId="2" fontId="34" fillId="0" borderId="15" xfId="1" applyNumberFormat="1" applyFont="1" applyBorder="1" applyAlignment="1" applyProtection="1">
      <alignment horizontal="right" vertical="center"/>
      <protection locked="0"/>
    </xf>
    <xf numFmtId="0" fontId="34" fillId="0" borderId="15" xfId="1" applyFont="1" applyBorder="1" applyAlignment="1" applyProtection="1">
      <alignment horizontal="center" vertical="center"/>
      <protection locked="0"/>
    </xf>
    <xf numFmtId="165" fontId="34" fillId="0" borderId="15" xfId="1" applyNumberFormat="1" applyFont="1" applyBorder="1" applyAlignment="1" applyProtection="1">
      <alignment horizontal="center" vertical="center"/>
      <protection locked="0"/>
    </xf>
    <xf numFmtId="1" fontId="35" fillId="0" borderId="15" xfId="1" applyNumberFormat="1" applyFont="1" applyBorder="1" applyAlignment="1" applyProtection="1">
      <alignment horizontal="center" vertical="center"/>
      <protection locked="0"/>
    </xf>
    <xf numFmtId="0" fontId="34" fillId="0" borderId="15" xfId="1" applyFont="1" applyBorder="1" applyAlignment="1" applyProtection="1">
      <alignment vertical="center"/>
      <protection locked="0"/>
    </xf>
    <xf numFmtId="0" fontId="26" fillId="0" borderId="0" xfId="1" applyFont="1" applyFill="1" applyBorder="1" applyAlignment="1" applyProtection="1">
      <alignment vertical="center"/>
      <protection locked="0"/>
    </xf>
    <xf numFmtId="2" fontId="5" fillId="0" borderId="0" xfId="6" applyNumberFormat="1"/>
    <xf numFmtId="1" fontId="5" fillId="0" borderId="1" xfId="0" applyNumberFormat="1" applyFont="1" applyBorder="1"/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/>
    <xf numFmtId="1" fontId="8" fillId="0" borderId="6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23" fillId="0" borderId="4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 vertical="center"/>
    </xf>
    <xf numFmtId="165" fontId="26" fillId="0" borderId="15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0" fontId="26" fillId="0" borderId="15" xfId="0" applyFont="1" applyBorder="1"/>
    <xf numFmtId="0" fontId="26" fillId="0" borderId="15" xfId="0" applyFont="1" applyBorder="1" applyAlignment="1">
      <alignment horizontal="left" vertical="center"/>
    </xf>
    <xf numFmtId="165" fontId="26" fillId="0" borderId="15" xfId="0" applyNumberFormat="1" applyFont="1" applyBorder="1" applyAlignment="1">
      <alignment horizontal="center" vertical="center" wrapText="1"/>
    </xf>
    <xf numFmtId="1" fontId="26" fillId="0" borderId="15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1" fontId="26" fillId="0" borderId="15" xfId="1" applyNumberFormat="1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/>
    </xf>
    <xf numFmtId="1" fontId="26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0" quotePrefix="1" applyFont="1" applyBorder="1" applyAlignment="1">
      <alignment horizontal="center"/>
    </xf>
    <xf numFmtId="49" fontId="5" fillId="0" borderId="7" xfId="0" quotePrefix="1" applyNumberFormat="1" applyFont="1" applyBorder="1" applyAlignment="1">
      <alignment horizontal="center"/>
    </xf>
    <xf numFmtId="0" fontId="0" fillId="0" borderId="7" xfId="0" quotePrefix="1" applyFont="1" applyBorder="1" applyAlignment="1">
      <alignment horizontal="center"/>
    </xf>
    <xf numFmtId="0" fontId="22" fillId="0" borderId="7" xfId="0" applyFont="1" applyBorder="1"/>
    <xf numFmtId="0" fontId="26" fillId="0" borderId="22" xfId="0" quotePrefix="1" applyFont="1" applyBorder="1" applyAlignment="1">
      <alignment horizontal="right"/>
    </xf>
    <xf numFmtId="0" fontId="26" fillId="0" borderId="15" xfId="0" quotePrefix="1" applyFont="1" applyBorder="1" applyAlignment="1">
      <alignment horizontal="center"/>
    </xf>
    <xf numFmtId="0" fontId="26" fillId="0" borderId="22" xfId="0" applyFont="1" applyBorder="1" applyAlignment="1">
      <alignment horizontal="right"/>
    </xf>
    <xf numFmtId="0" fontId="24" fillId="0" borderId="9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5" fillId="0" borderId="0" xfId="6" applyAlignment="1">
      <alignment vertical="center"/>
    </xf>
    <xf numFmtId="165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22" xfId="0" applyFont="1" applyBorder="1" applyAlignment="1">
      <alignment horizontal="right"/>
    </xf>
    <xf numFmtId="0" fontId="26" fillId="0" borderId="15" xfId="0" applyFont="1" applyBorder="1" applyAlignment="1">
      <alignment horizontal="left"/>
    </xf>
    <xf numFmtId="0" fontId="24" fillId="0" borderId="8" xfId="1" applyFont="1" applyBorder="1" applyAlignment="1">
      <alignment horizontal="right"/>
    </xf>
    <xf numFmtId="0" fontId="24" fillId="0" borderId="2" xfId="1" applyFont="1" applyBorder="1" applyAlignment="1">
      <alignment horizontal="right"/>
    </xf>
    <xf numFmtId="0" fontId="5" fillId="0" borderId="0" xfId="6" applyAlignment="1">
      <alignment horizontal="right"/>
    </xf>
    <xf numFmtId="0" fontId="36" fillId="0" borderId="22" xfId="1" applyFont="1" applyBorder="1" applyAlignment="1" applyProtection="1">
      <alignment horizontal="right" vertical="center"/>
      <protection locked="0"/>
    </xf>
    <xf numFmtId="2" fontId="36" fillId="0" borderId="15" xfId="1" applyNumberFormat="1" applyFont="1" applyBorder="1" applyAlignment="1" applyProtection="1">
      <alignment horizontal="right" vertical="center"/>
      <protection locked="0"/>
    </xf>
    <xf numFmtId="0" fontId="36" fillId="0" borderId="15" xfId="1" applyFont="1" applyBorder="1" applyAlignment="1" applyProtection="1">
      <alignment horizontal="center" vertical="center"/>
      <protection locked="0"/>
    </xf>
    <xf numFmtId="165" fontId="36" fillId="0" borderId="15" xfId="1" applyNumberFormat="1" applyFont="1" applyBorder="1" applyAlignment="1" applyProtection="1">
      <alignment horizontal="center" vertical="center"/>
      <protection locked="0"/>
    </xf>
    <xf numFmtId="1" fontId="37" fillId="0" borderId="15" xfId="1" applyNumberFormat="1" applyFont="1" applyBorder="1" applyAlignment="1" applyProtection="1">
      <alignment horizontal="center" vertical="center"/>
      <protection locked="0"/>
    </xf>
    <xf numFmtId="0" fontId="37" fillId="0" borderId="15" xfId="1" applyFont="1" applyBorder="1" applyAlignment="1" applyProtection="1">
      <alignment vertical="center"/>
      <protection locked="0"/>
    </xf>
    <xf numFmtId="0" fontId="36" fillId="0" borderId="15" xfId="1" applyFont="1" applyBorder="1" applyAlignment="1" applyProtection="1">
      <alignment vertical="center"/>
      <protection locked="0"/>
    </xf>
    <xf numFmtId="1" fontId="24" fillId="0" borderId="21" xfId="1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left" vertical="center"/>
    </xf>
    <xf numFmtId="1" fontId="19" fillId="0" borderId="2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" fontId="1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5" fillId="0" borderId="5" xfId="0" applyNumberFormat="1" applyFont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38" fillId="0" borderId="1" xfId="0" applyNumberFormat="1" applyFont="1" applyBorder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5" fillId="0" borderId="7" xfId="0" quotePrefix="1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2" fillId="0" borderId="5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13" fillId="0" borderId="15" xfId="1" applyFont="1" applyBorder="1" applyAlignment="1" applyProtection="1">
      <alignment horizontal="center" vertical="center"/>
      <protection locked="0"/>
    </xf>
    <xf numFmtId="0" fontId="13" fillId="0" borderId="13" xfId="1" applyFont="1" applyBorder="1" applyAlignment="1" applyProtection="1">
      <alignment horizontal="center" vertical="center"/>
      <protection locked="0"/>
    </xf>
    <xf numFmtId="0" fontId="14" fillId="0" borderId="13" xfId="1" applyFont="1" applyBorder="1" applyAlignment="1" applyProtection="1">
      <alignment horizontal="center" vertical="center"/>
      <protection locked="0"/>
    </xf>
    <xf numFmtId="0" fontId="14" fillId="0" borderId="14" xfId="1" applyFont="1" applyBorder="1" applyAlignment="1" applyProtection="1">
      <alignment horizontal="center" vertical="center"/>
      <protection locked="0"/>
    </xf>
    <xf numFmtId="0" fontId="33" fillId="0" borderId="15" xfId="1" applyFont="1" applyBorder="1" applyAlignment="1" applyProtection="1">
      <alignment horizontal="center" vertical="center"/>
      <protection locked="0"/>
    </xf>
    <xf numFmtId="0" fontId="33" fillId="0" borderId="13" xfId="1" applyFont="1" applyBorder="1" applyAlignment="1" applyProtection="1">
      <alignment horizontal="center" vertical="center"/>
      <protection locked="0"/>
    </xf>
    <xf numFmtId="0" fontId="33" fillId="0" borderId="14" xfId="1" applyFont="1" applyBorder="1" applyAlignment="1" applyProtection="1">
      <alignment horizontal="center" vertical="center"/>
      <protection locked="0"/>
    </xf>
  </cellXfs>
  <cellStyles count="7">
    <cellStyle name="Benyttet hyperkobling" xfId="3" builtinId="9" hidden="1"/>
    <cellStyle name="Benyttet hyperkobling" xfId="5" builtinId="9" hidden="1"/>
    <cellStyle name="Hyperkobling" xfId="2" builtinId="8" hidden="1"/>
    <cellStyle name="Hyperkobling" xfId="4" builtinId="8" hidden="1"/>
    <cellStyle name="Normal" xfId="0" builtinId="0"/>
    <cellStyle name="Normal 2" xfId="6"/>
    <cellStyle name="Normal_Sheet2" xfId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310F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U157"/>
  <sheetViews>
    <sheetView workbookViewId="0">
      <pane ySplit="3" topLeftCell="A4" activePane="bottomLeft" state="frozen"/>
      <selection activeCell="H106" sqref="H106"/>
      <selection pane="bottomLeft" activeCell="F15" sqref="F15"/>
    </sheetView>
  </sheetViews>
  <sheetFormatPr baseColWidth="10" defaultColWidth="9.140625" defaultRowHeight="12.75" x14ac:dyDescent="0.2"/>
  <cols>
    <col min="1" max="1" width="3.42578125" customWidth="1"/>
    <col min="2" max="3" width="5.7109375" style="81" customWidth="1"/>
    <col min="4" max="4" width="6.7109375" style="1" customWidth="1"/>
    <col min="5" max="5" width="12.7109375" bestFit="1" customWidth="1"/>
    <col min="6" max="6" width="7.85546875" style="66" customWidth="1"/>
    <col min="7" max="7" width="22.140625" customWidth="1"/>
    <col min="8" max="8" width="19.42578125" customWidth="1"/>
    <col min="9" max="17" width="5.28515625" style="1" customWidth="1"/>
    <col min="18" max="18" width="4.7109375" style="5" customWidth="1"/>
  </cols>
  <sheetData>
    <row r="1" spans="2:20" ht="20.25" x14ac:dyDescent="0.3">
      <c r="B1" s="213" t="s">
        <v>69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</row>
    <row r="2" spans="2:20" ht="16.5" customHeight="1" x14ac:dyDescent="0.25">
      <c r="B2" s="214" t="s">
        <v>20</v>
      </c>
      <c r="C2" s="158"/>
      <c r="D2" s="222" t="s">
        <v>21</v>
      </c>
      <c r="E2" s="214" t="s">
        <v>9</v>
      </c>
      <c r="F2" s="215" t="s">
        <v>153</v>
      </c>
      <c r="G2" s="214" t="s">
        <v>2</v>
      </c>
      <c r="H2" s="214" t="s">
        <v>6</v>
      </c>
      <c r="I2" s="219" t="s">
        <v>72</v>
      </c>
      <c r="J2" s="220"/>
      <c r="K2" s="220"/>
      <c r="L2" s="220"/>
      <c r="M2" s="220"/>
      <c r="N2" s="220"/>
      <c r="O2" s="220"/>
      <c r="P2" s="220"/>
      <c r="Q2" s="221"/>
      <c r="R2" s="217" t="s">
        <v>23</v>
      </c>
      <c r="S2" s="10"/>
      <c r="T2" s="6"/>
    </row>
    <row r="3" spans="2:20" ht="12.75" customHeight="1" x14ac:dyDescent="0.2">
      <c r="B3" s="214"/>
      <c r="C3" s="158"/>
      <c r="D3" s="222"/>
      <c r="E3" s="214"/>
      <c r="F3" s="216"/>
      <c r="G3" s="214"/>
      <c r="H3" s="214"/>
      <c r="I3" s="39" t="s">
        <v>14</v>
      </c>
      <c r="J3" s="8" t="s">
        <v>25</v>
      </c>
      <c r="K3" s="8" t="s">
        <v>18</v>
      </c>
      <c r="L3" s="8" t="s">
        <v>70</v>
      </c>
      <c r="M3" s="8" t="s">
        <v>15</v>
      </c>
      <c r="N3" s="8" t="s">
        <v>16</v>
      </c>
      <c r="O3" s="8" t="s">
        <v>19</v>
      </c>
      <c r="P3" s="8" t="s">
        <v>71</v>
      </c>
      <c r="Q3" s="8" t="s">
        <v>10</v>
      </c>
      <c r="R3" s="218"/>
    </row>
    <row r="4" spans="2:20" s="18" customFormat="1" ht="12.75" customHeight="1" x14ac:dyDescent="0.2">
      <c r="B4" s="9"/>
      <c r="C4" s="67"/>
      <c r="D4" s="67"/>
      <c r="E4" s="9"/>
      <c r="F4" s="138"/>
      <c r="G4" s="9"/>
      <c r="H4" s="9"/>
      <c r="I4" s="9"/>
      <c r="J4" s="9"/>
      <c r="K4" s="9"/>
      <c r="L4" s="9"/>
      <c r="M4" s="45"/>
      <c r="N4" s="45"/>
      <c r="O4" s="45"/>
      <c r="P4" s="45"/>
      <c r="Q4" s="45"/>
      <c r="R4" s="46"/>
    </row>
    <row r="5" spans="2:20" s="18" customFormat="1" ht="12.75" customHeight="1" x14ac:dyDescent="0.2">
      <c r="B5" s="11">
        <v>64</v>
      </c>
      <c r="C5" s="69"/>
      <c r="D5" s="69" t="s">
        <v>91</v>
      </c>
      <c r="E5" s="36">
        <v>29339</v>
      </c>
      <c r="F5" s="48">
        <v>1</v>
      </c>
      <c r="G5" s="9" t="s">
        <v>173</v>
      </c>
      <c r="H5" s="9" t="s">
        <v>148</v>
      </c>
      <c r="I5" s="11"/>
      <c r="J5" s="11"/>
      <c r="K5" s="11"/>
      <c r="L5" s="2">
        <v>1</v>
      </c>
      <c r="M5" s="45"/>
      <c r="N5" s="45"/>
      <c r="O5" s="45"/>
      <c r="P5" s="45"/>
      <c r="Q5" s="45"/>
      <c r="R5" s="46"/>
    </row>
    <row r="6" spans="2:20" s="18" customFormat="1" ht="12.75" customHeight="1" x14ac:dyDescent="0.2">
      <c r="B6" s="11">
        <v>73</v>
      </c>
      <c r="C6" s="69"/>
      <c r="D6" s="69" t="s">
        <v>19</v>
      </c>
      <c r="E6" s="36">
        <v>32995</v>
      </c>
      <c r="F6" s="48">
        <v>2</v>
      </c>
      <c r="G6" s="9" t="s">
        <v>147</v>
      </c>
      <c r="H6" s="9" t="s">
        <v>148</v>
      </c>
      <c r="I6" s="11"/>
      <c r="J6" s="11"/>
      <c r="K6" s="11"/>
      <c r="L6" s="11"/>
      <c r="M6" s="45"/>
      <c r="N6" s="45"/>
      <c r="O6" s="45">
        <v>1</v>
      </c>
      <c r="P6" s="45"/>
      <c r="Q6" s="45"/>
      <c r="R6" s="46"/>
    </row>
    <row r="7" spans="2:20" s="18" customFormat="1" ht="12.75" customHeight="1" x14ac:dyDescent="0.2">
      <c r="B7" s="11">
        <v>81</v>
      </c>
      <c r="C7" s="69"/>
      <c r="D7" s="69" t="s">
        <v>19</v>
      </c>
      <c r="E7" s="36">
        <v>32640</v>
      </c>
      <c r="F7" s="48">
        <v>3</v>
      </c>
      <c r="G7" s="9" t="s">
        <v>174</v>
      </c>
      <c r="H7" s="9" t="s">
        <v>148</v>
      </c>
      <c r="I7" s="11"/>
      <c r="J7" s="11"/>
      <c r="K7" s="11"/>
      <c r="L7" s="11"/>
      <c r="M7" s="45"/>
      <c r="N7" s="45"/>
      <c r="O7" s="45">
        <v>1</v>
      </c>
      <c r="P7" s="45"/>
      <c r="Q7" s="45"/>
      <c r="R7" s="46"/>
    </row>
    <row r="8" spans="2:20" s="18" customFormat="1" ht="12.75" customHeight="1" x14ac:dyDescent="0.2">
      <c r="B8" s="9"/>
      <c r="C8" s="67"/>
      <c r="D8" s="67"/>
      <c r="E8" s="9"/>
      <c r="F8" s="138"/>
      <c r="G8" s="3" t="s">
        <v>22</v>
      </c>
      <c r="H8" s="3" t="s">
        <v>148</v>
      </c>
      <c r="I8" s="2">
        <f>SUM(I5)</f>
        <v>0</v>
      </c>
      <c r="J8" s="2">
        <f t="shared" ref="J8:L8" si="0">SUM(J5)</f>
        <v>0</v>
      </c>
      <c r="K8" s="2">
        <f t="shared" si="0"/>
        <v>0</v>
      </c>
      <c r="L8" s="2">
        <f t="shared" si="0"/>
        <v>1</v>
      </c>
      <c r="M8" s="45"/>
      <c r="N8" s="45"/>
      <c r="O8" s="45"/>
      <c r="P8" s="45"/>
      <c r="Q8" s="45">
        <f>SUM(I8:P8)</f>
        <v>1</v>
      </c>
      <c r="R8" s="46"/>
    </row>
    <row r="9" spans="2:20" s="18" customFormat="1" ht="12.75" customHeight="1" x14ac:dyDescent="0.2">
      <c r="B9" s="9"/>
      <c r="C9" s="67"/>
      <c r="D9" s="67"/>
      <c r="E9" s="9"/>
      <c r="F9" s="138"/>
      <c r="G9" s="3" t="s">
        <v>24</v>
      </c>
      <c r="H9" s="3" t="s">
        <v>148</v>
      </c>
      <c r="I9" s="2"/>
      <c r="J9" s="2"/>
      <c r="K9" s="2"/>
      <c r="L9" s="2"/>
      <c r="M9" s="45">
        <f>SUM(M6:M7)</f>
        <v>0</v>
      </c>
      <c r="N9" s="45">
        <f t="shared" ref="N9:P9" si="1">SUM(N6:N7)</f>
        <v>0</v>
      </c>
      <c r="O9" s="45">
        <f>SUM(O6:O7)</f>
        <v>2</v>
      </c>
      <c r="P9" s="45">
        <f t="shared" si="1"/>
        <v>0</v>
      </c>
      <c r="Q9" s="45">
        <f t="shared" ref="Q9:Q10" si="2">SUM(I9:P9)</f>
        <v>2</v>
      </c>
      <c r="R9" s="46"/>
    </row>
    <row r="10" spans="2:20" s="18" customFormat="1" ht="12.75" customHeight="1" x14ac:dyDescent="0.2">
      <c r="B10" s="9"/>
      <c r="C10" s="67"/>
      <c r="D10" s="67"/>
      <c r="E10" s="9"/>
      <c r="F10" s="138"/>
      <c r="G10" s="3" t="s">
        <v>11</v>
      </c>
      <c r="H10" s="3" t="s">
        <v>148</v>
      </c>
      <c r="I10" s="2">
        <f>SUM(I8:I9)</f>
        <v>0</v>
      </c>
      <c r="J10" s="2">
        <f t="shared" ref="J10:P10" si="3">SUM(J8:J9)</f>
        <v>0</v>
      </c>
      <c r="K10" s="2">
        <f t="shared" si="3"/>
        <v>0</v>
      </c>
      <c r="L10" s="2">
        <f t="shared" si="3"/>
        <v>1</v>
      </c>
      <c r="M10" s="2">
        <f t="shared" si="3"/>
        <v>0</v>
      </c>
      <c r="N10" s="2">
        <f t="shared" si="3"/>
        <v>0</v>
      </c>
      <c r="O10" s="2">
        <f t="shared" si="3"/>
        <v>2</v>
      </c>
      <c r="P10" s="2">
        <f t="shared" si="3"/>
        <v>0</v>
      </c>
      <c r="Q10" s="45">
        <f t="shared" si="2"/>
        <v>3</v>
      </c>
      <c r="R10" s="46"/>
    </row>
    <row r="11" spans="2:20" s="18" customFormat="1" ht="12.75" customHeight="1" x14ac:dyDescent="0.2">
      <c r="B11" s="40">
        <v>59</v>
      </c>
      <c r="C11" s="68"/>
      <c r="D11" s="68" t="s">
        <v>18</v>
      </c>
      <c r="E11" s="44">
        <v>35557</v>
      </c>
      <c r="F11" s="139">
        <v>4</v>
      </c>
      <c r="G11" s="41" t="s">
        <v>123</v>
      </c>
      <c r="H11" s="41" t="s">
        <v>122</v>
      </c>
      <c r="I11" s="17"/>
      <c r="J11" s="17"/>
      <c r="K11" s="17">
        <v>1</v>
      </c>
      <c r="L11" s="17"/>
      <c r="M11" s="17"/>
      <c r="N11" s="17"/>
      <c r="O11" s="17"/>
      <c r="P11" s="17"/>
      <c r="Q11" s="17"/>
      <c r="R11" s="47"/>
    </row>
    <row r="12" spans="2:20" s="18" customFormat="1" ht="12.75" customHeight="1" x14ac:dyDescent="0.2">
      <c r="B12" s="11">
        <v>71</v>
      </c>
      <c r="C12" s="69"/>
      <c r="D12" s="69" t="s">
        <v>126</v>
      </c>
      <c r="E12" s="36">
        <v>28267</v>
      </c>
      <c r="F12" s="48">
        <v>10</v>
      </c>
      <c r="G12" s="43" t="s">
        <v>125</v>
      </c>
      <c r="H12" s="41" t="s">
        <v>122</v>
      </c>
      <c r="I12" s="48"/>
      <c r="J12" s="48"/>
      <c r="K12" s="48"/>
      <c r="L12" s="17">
        <v>1</v>
      </c>
      <c r="M12" s="48"/>
      <c r="N12" s="48"/>
      <c r="O12" s="48"/>
      <c r="P12" s="17"/>
      <c r="Q12" s="17"/>
      <c r="R12" s="47"/>
    </row>
    <row r="13" spans="2:20" s="18" customFormat="1" ht="12.75" customHeight="1" x14ac:dyDescent="0.2">
      <c r="B13" s="40">
        <v>73</v>
      </c>
      <c r="C13" s="68"/>
      <c r="D13" s="68" t="s">
        <v>19</v>
      </c>
      <c r="E13" s="44">
        <v>33003</v>
      </c>
      <c r="F13" s="139">
        <v>11</v>
      </c>
      <c r="G13" s="41" t="s">
        <v>59</v>
      </c>
      <c r="H13" s="41" t="s">
        <v>122</v>
      </c>
      <c r="I13" s="17"/>
      <c r="J13" s="17"/>
      <c r="K13" s="17"/>
      <c r="L13" s="17"/>
      <c r="M13" s="17"/>
      <c r="N13" s="17"/>
      <c r="O13" s="45">
        <v>1</v>
      </c>
      <c r="P13" s="17"/>
      <c r="Q13" s="17"/>
      <c r="R13" s="47"/>
    </row>
    <row r="14" spans="2:20" s="18" customFormat="1" ht="12.75" customHeight="1" x14ac:dyDescent="0.2">
      <c r="B14" s="40">
        <v>81</v>
      </c>
      <c r="C14" s="68"/>
      <c r="D14" s="68" t="s">
        <v>83</v>
      </c>
      <c r="E14" s="44">
        <v>28814</v>
      </c>
      <c r="F14" s="48">
        <v>12</v>
      </c>
      <c r="G14" s="41" t="s">
        <v>127</v>
      </c>
      <c r="H14" s="41" t="s">
        <v>122</v>
      </c>
      <c r="I14" s="17"/>
      <c r="J14" s="17"/>
      <c r="K14" s="17"/>
      <c r="L14" s="17"/>
      <c r="M14" s="17"/>
      <c r="N14" s="17"/>
      <c r="O14" s="17"/>
      <c r="P14" s="17" t="s">
        <v>124</v>
      </c>
      <c r="Q14" s="17"/>
      <c r="R14" s="47"/>
    </row>
    <row r="15" spans="2:20" s="18" customFormat="1" ht="12.75" customHeight="1" x14ac:dyDescent="0.2">
      <c r="B15" s="40"/>
      <c r="C15" s="68"/>
      <c r="D15" s="68"/>
      <c r="E15" s="40"/>
      <c r="F15" s="139"/>
      <c r="G15" s="3" t="s">
        <v>22</v>
      </c>
      <c r="H15" s="42" t="s">
        <v>122</v>
      </c>
      <c r="I15" s="17">
        <f>SUM(I11:I12)</f>
        <v>0</v>
      </c>
      <c r="J15" s="17">
        <f>SUM(J11:J12)</f>
        <v>0</v>
      </c>
      <c r="K15" s="17">
        <f>SUM(K11:K12)</f>
        <v>1</v>
      </c>
      <c r="L15" s="17">
        <f>SUM(L11:L12)</f>
        <v>1</v>
      </c>
      <c r="M15" s="17"/>
      <c r="N15" s="17"/>
      <c r="O15" s="17"/>
      <c r="P15" s="17"/>
      <c r="Q15" s="17">
        <v>2</v>
      </c>
      <c r="R15" s="47"/>
    </row>
    <row r="16" spans="2:20" s="18" customFormat="1" ht="12.75" customHeight="1" x14ac:dyDescent="0.2">
      <c r="B16" s="40"/>
      <c r="C16" s="68"/>
      <c r="D16" s="68"/>
      <c r="E16" s="40"/>
      <c r="F16" s="139"/>
      <c r="G16" s="3" t="s">
        <v>24</v>
      </c>
      <c r="H16" s="42" t="s">
        <v>122</v>
      </c>
      <c r="I16" s="17"/>
      <c r="J16" s="17"/>
      <c r="K16" s="17"/>
      <c r="L16" s="17"/>
      <c r="M16" s="17">
        <v>0</v>
      </c>
      <c r="N16" s="17">
        <v>0</v>
      </c>
      <c r="O16" s="17">
        <f>SUM(O13)</f>
        <v>1</v>
      </c>
      <c r="P16" s="17">
        <v>1</v>
      </c>
      <c r="Q16" s="17">
        <v>2</v>
      </c>
      <c r="R16" s="47"/>
    </row>
    <row r="17" spans="2:18" s="18" customFormat="1" ht="12.75" customHeight="1" x14ac:dyDescent="0.2">
      <c r="B17" s="40"/>
      <c r="C17" s="68"/>
      <c r="D17" s="68"/>
      <c r="E17" s="40"/>
      <c r="F17" s="139"/>
      <c r="G17" s="3" t="s">
        <v>11</v>
      </c>
      <c r="H17" s="42" t="s">
        <v>122</v>
      </c>
      <c r="I17" s="17">
        <v>0</v>
      </c>
      <c r="J17" s="17">
        <v>0</v>
      </c>
      <c r="K17" s="17">
        <v>1</v>
      </c>
      <c r="L17" s="17">
        <v>1</v>
      </c>
      <c r="M17" s="17">
        <v>0</v>
      </c>
      <c r="N17" s="17">
        <v>0</v>
      </c>
      <c r="O17" s="17">
        <v>1</v>
      </c>
      <c r="P17" s="17">
        <v>1</v>
      </c>
      <c r="Q17" s="17">
        <v>4</v>
      </c>
      <c r="R17" s="47"/>
    </row>
    <row r="18" spans="2:18" s="18" customFormat="1" ht="12.75" customHeight="1" x14ac:dyDescent="0.2">
      <c r="B18" s="40">
        <v>40</v>
      </c>
      <c r="C18" s="68"/>
      <c r="D18" s="68" t="s">
        <v>14</v>
      </c>
      <c r="E18" s="44">
        <v>38871</v>
      </c>
      <c r="F18" s="139">
        <v>5</v>
      </c>
      <c r="G18" s="9" t="s">
        <v>128</v>
      </c>
      <c r="H18" s="41" t="s">
        <v>30</v>
      </c>
      <c r="I18" s="49">
        <v>1</v>
      </c>
      <c r="J18" s="49"/>
      <c r="K18" s="49"/>
      <c r="L18" s="49"/>
      <c r="M18" s="17"/>
      <c r="N18" s="17"/>
      <c r="O18" s="17"/>
      <c r="P18" s="17"/>
      <c r="Q18" s="17"/>
      <c r="R18" s="47"/>
    </row>
    <row r="19" spans="2:18" s="18" customFormat="1" ht="12.75" customHeight="1" x14ac:dyDescent="0.2">
      <c r="B19" s="40">
        <v>55</v>
      </c>
      <c r="C19" s="68"/>
      <c r="D19" s="68" t="s">
        <v>14</v>
      </c>
      <c r="E19" s="51">
        <v>38817</v>
      </c>
      <c r="F19" s="140">
        <v>6</v>
      </c>
      <c r="G19" s="9" t="s">
        <v>129</v>
      </c>
      <c r="H19" s="41" t="s">
        <v>30</v>
      </c>
      <c r="I19" s="49">
        <v>1</v>
      </c>
      <c r="J19" s="49"/>
      <c r="K19" s="49"/>
      <c r="L19" s="49"/>
      <c r="M19" s="17"/>
      <c r="N19" s="17"/>
      <c r="O19" s="17"/>
      <c r="P19" s="17"/>
      <c r="Q19" s="17"/>
      <c r="R19" s="47"/>
    </row>
    <row r="20" spans="2:18" s="18" customFormat="1" ht="12.75" customHeight="1" x14ac:dyDescent="0.2">
      <c r="B20" s="40">
        <v>55</v>
      </c>
      <c r="C20" s="68"/>
      <c r="D20" s="68" t="s">
        <v>14</v>
      </c>
      <c r="E20" s="36">
        <v>38239</v>
      </c>
      <c r="F20" s="139">
        <v>7</v>
      </c>
      <c r="G20" s="9" t="s">
        <v>42</v>
      </c>
      <c r="H20" s="41" t="s">
        <v>30</v>
      </c>
      <c r="I20" s="49">
        <v>1</v>
      </c>
      <c r="J20" s="49"/>
      <c r="K20" s="49"/>
      <c r="L20" s="49"/>
      <c r="M20" s="17"/>
      <c r="N20" s="17"/>
      <c r="O20" s="17"/>
      <c r="P20" s="17"/>
      <c r="Q20" s="17"/>
      <c r="R20" s="47"/>
    </row>
    <row r="21" spans="2:18" s="18" customFormat="1" ht="12.75" customHeight="1" x14ac:dyDescent="0.2">
      <c r="B21" s="40">
        <v>55</v>
      </c>
      <c r="C21" s="68"/>
      <c r="D21" s="68" t="s">
        <v>14</v>
      </c>
      <c r="E21" s="36">
        <v>38142</v>
      </c>
      <c r="F21" s="140">
        <v>8</v>
      </c>
      <c r="G21" s="9" t="s">
        <v>130</v>
      </c>
      <c r="H21" s="41" t="s">
        <v>30</v>
      </c>
      <c r="I21" s="49">
        <v>1</v>
      </c>
      <c r="J21" s="49"/>
      <c r="K21" s="49"/>
      <c r="L21" s="49"/>
      <c r="M21" s="17"/>
      <c r="N21" s="17"/>
      <c r="O21" s="17"/>
      <c r="P21" s="17"/>
      <c r="Q21" s="17"/>
      <c r="R21" s="47"/>
    </row>
    <row r="22" spans="2:18" s="18" customFormat="1" ht="12.75" customHeight="1" x14ac:dyDescent="0.2">
      <c r="B22" s="40">
        <v>55</v>
      </c>
      <c r="C22" s="68"/>
      <c r="D22" s="68" t="s">
        <v>14</v>
      </c>
      <c r="E22" s="54">
        <v>37978</v>
      </c>
      <c r="F22" s="139">
        <v>9</v>
      </c>
      <c r="G22" s="9" t="s">
        <v>56</v>
      </c>
      <c r="H22" s="41" t="s">
        <v>30</v>
      </c>
      <c r="I22" s="49">
        <v>1</v>
      </c>
      <c r="J22" s="49"/>
      <c r="K22" s="49"/>
      <c r="L22" s="49"/>
      <c r="M22" s="17"/>
      <c r="N22" s="17"/>
      <c r="O22" s="17"/>
      <c r="P22" s="17"/>
      <c r="Q22" s="17"/>
      <c r="R22" s="47"/>
    </row>
    <row r="23" spans="2:18" s="18" customFormat="1" ht="12.75" customHeight="1" x14ac:dyDescent="0.2">
      <c r="B23" s="40">
        <v>71</v>
      </c>
      <c r="C23" s="53"/>
      <c r="D23" s="53" t="s">
        <v>25</v>
      </c>
      <c r="E23" s="51">
        <v>36232</v>
      </c>
      <c r="F23" s="140">
        <v>13</v>
      </c>
      <c r="G23" s="52" t="s">
        <v>58</v>
      </c>
      <c r="H23" s="41" t="s">
        <v>30</v>
      </c>
      <c r="I23" s="49"/>
      <c r="J23" s="49">
        <v>1</v>
      </c>
      <c r="K23" s="49"/>
      <c r="L23" s="49"/>
      <c r="M23" s="17"/>
      <c r="N23" s="17"/>
      <c r="O23" s="17"/>
      <c r="P23" s="17"/>
      <c r="Q23" s="17"/>
      <c r="R23" s="47"/>
    </row>
    <row r="24" spans="2:18" s="18" customFormat="1" ht="12.75" customHeight="1" x14ac:dyDescent="0.2">
      <c r="B24" s="40">
        <v>59</v>
      </c>
      <c r="C24" s="68"/>
      <c r="D24" s="68" t="s">
        <v>18</v>
      </c>
      <c r="E24" s="36">
        <v>32644</v>
      </c>
      <c r="F24" s="139">
        <v>14</v>
      </c>
      <c r="G24" s="9" t="s">
        <v>57</v>
      </c>
      <c r="H24" s="41" t="s">
        <v>30</v>
      </c>
      <c r="I24" s="49"/>
      <c r="J24" s="49"/>
      <c r="K24" s="49">
        <v>1</v>
      </c>
      <c r="L24" s="49"/>
      <c r="M24" s="17"/>
      <c r="N24" s="17"/>
      <c r="O24" s="17"/>
      <c r="P24" s="17"/>
      <c r="Q24" s="17"/>
      <c r="R24" s="47"/>
    </row>
    <row r="25" spans="2:18" s="18" customFormat="1" ht="12.75" customHeight="1" x14ac:dyDescent="0.2">
      <c r="B25" s="40">
        <v>71</v>
      </c>
      <c r="C25" s="68"/>
      <c r="D25" s="68" t="s">
        <v>18</v>
      </c>
      <c r="E25" s="36">
        <v>33506</v>
      </c>
      <c r="F25" s="139">
        <v>105</v>
      </c>
      <c r="G25" s="9" t="s">
        <v>184</v>
      </c>
      <c r="H25" s="41" t="s">
        <v>30</v>
      </c>
      <c r="I25" s="49"/>
      <c r="J25" s="49"/>
      <c r="K25" s="49">
        <v>1</v>
      </c>
      <c r="L25" s="49"/>
      <c r="M25" s="17"/>
      <c r="N25" s="17"/>
      <c r="O25" s="17"/>
      <c r="P25" s="17"/>
      <c r="Q25" s="17"/>
      <c r="R25" s="47"/>
    </row>
    <row r="26" spans="2:18" s="18" customFormat="1" ht="12.75" customHeight="1" x14ac:dyDescent="0.2">
      <c r="B26" s="40">
        <v>55</v>
      </c>
      <c r="C26" s="68"/>
      <c r="D26" s="68" t="s">
        <v>15</v>
      </c>
      <c r="E26" s="36">
        <v>38530</v>
      </c>
      <c r="F26" s="140">
        <v>15</v>
      </c>
      <c r="G26" s="9" t="s">
        <v>131</v>
      </c>
      <c r="H26" s="41" t="s">
        <v>30</v>
      </c>
      <c r="I26" s="49"/>
      <c r="J26" s="49"/>
      <c r="K26" s="49"/>
      <c r="L26" s="49"/>
      <c r="M26" s="17">
        <v>1</v>
      </c>
      <c r="N26" s="17"/>
      <c r="O26" s="17"/>
      <c r="P26" s="17"/>
      <c r="Q26" s="17"/>
      <c r="R26" s="47"/>
    </row>
    <row r="27" spans="2:18" s="18" customFormat="1" ht="12.75" customHeight="1" x14ac:dyDescent="0.2">
      <c r="B27" s="40">
        <v>96</v>
      </c>
      <c r="C27" s="68"/>
      <c r="D27" s="68" t="s">
        <v>15</v>
      </c>
      <c r="E27" s="36">
        <v>37723</v>
      </c>
      <c r="F27" s="139">
        <v>16</v>
      </c>
      <c r="G27" s="9" t="s">
        <v>132</v>
      </c>
      <c r="H27" s="41" t="s">
        <v>30</v>
      </c>
      <c r="I27" s="49"/>
      <c r="J27" s="49"/>
      <c r="K27" s="49"/>
      <c r="L27" s="49"/>
      <c r="M27" s="17">
        <v>1</v>
      </c>
      <c r="N27" s="17"/>
      <c r="O27" s="17"/>
      <c r="P27" s="17"/>
      <c r="Q27" s="17"/>
      <c r="R27" s="47"/>
    </row>
    <row r="28" spans="2:18" s="18" customFormat="1" ht="12.75" customHeight="1" x14ac:dyDescent="0.2">
      <c r="B28" s="40">
        <v>96</v>
      </c>
      <c r="C28" s="68"/>
      <c r="D28" s="68" t="s">
        <v>19</v>
      </c>
      <c r="E28" s="36">
        <v>32027</v>
      </c>
      <c r="F28" s="140">
        <v>17</v>
      </c>
      <c r="G28" s="9" t="s">
        <v>60</v>
      </c>
      <c r="H28" s="41" t="s">
        <v>30</v>
      </c>
      <c r="I28" s="49"/>
      <c r="J28" s="49"/>
      <c r="K28" s="49"/>
      <c r="L28" s="49"/>
      <c r="M28" s="17"/>
      <c r="N28" s="17"/>
      <c r="O28" s="17">
        <v>1</v>
      </c>
      <c r="P28" s="17"/>
      <c r="Q28" s="17"/>
      <c r="R28" s="47"/>
    </row>
    <row r="29" spans="2:18" s="18" customFormat="1" ht="12.75" customHeight="1" x14ac:dyDescent="0.2">
      <c r="B29" s="40">
        <v>102</v>
      </c>
      <c r="C29" s="68"/>
      <c r="D29" s="68" t="s">
        <v>19</v>
      </c>
      <c r="E29" s="36">
        <v>32064</v>
      </c>
      <c r="F29" s="139">
        <v>18</v>
      </c>
      <c r="G29" s="9" t="s">
        <v>38</v>
      </c>
      <c r="H29" s="41" t="s">
        <v>30</v>
      </c>
      <c r="I29" s="49"/>
      <c r="J29" s="49"/>
      <c r="K29" s="49"/>
      <c r="L29" s="49"/>
      <c r="M29" s="17"/>
      <c r="N29" s="17"/>
      <c r="O29" s="17">
        <v>1</v>
      </c>
      <c r="P29" s="17"/>
      <c r="Q29" s="17"/>
      <c r="R29" s="47"/>
    </row>
    <row r="30" spans="2:18" s="18" customFormat="1" ht="12.75" customHeight="1" x14ac:dyDescent="0.2">
      <c r="B30" s="195">
        <v>102</v>
      </c>
      <c r="C30" s="196"/>
      <c r="D30" s="196" t="s">
        <v>19</v>
      </c>
      <c r="E30" s="197">
        <v>31951</v>
      </c>
      <c r="F30" s="198">
        <v>19</v>
      </c>
      <c r="G30" s="199" t="s">
        <v>133</v>
      </c>
      <c r="H30" s="200" t="s">
        <v>30</v>
      </c>
      <c r="I30" s="201"/>
      <c r="J30" s="201"/>
      <c r="K30" s="201"/>
      <c r="L30" s="201"/>
      <c r="M30" s="202"/>
      <c r="N30" s="202"/>
      <c r="O30" s="202">
        <v>1</v>
      </c>
      <c r="P30" s="202"/>
      <c r="Q30" s="202"/>
      <c r="R30" s="203">
        <v>1</v>
      </c>
    </row>
    <row r="31" spans="2:18" s="18" customFormat="1" ht="12.75" customHeight="1" x14ac:dyDescent="0.25">
      <c r="B31" s="40"/>
      <c r="C31" s="68"/>
      <c r="D31" s="68"/>
      <c r="E31" s="56"/>
      <c r="F31" s="141"/>
      <c r="G31" s="55" t="s">
        <v>22</v>
      </c>
      <c r="H31" s="42" t="s">
        <v>30</v>
      </c>
      <c r="I31" s="49">
        <f>SUM(I18:I24)</f>
        <v>5</v>
      </c>
      <c r="J31" s="49">
        <f t="shared" ref="J31" si="4">SUM(J18:J24)</f>
        <v>1</v>
      </c>
      <c r="K31" s="49">
        <f>SUM(K18:K25)</f>
        <v>2</v>
      </c>
      <c r="L31" s="49">
        <f>SUM(L26:L30)</f>
        <v>0</v>
      </c>
      <c r="M31" s="17"/>
      <c r="N31" s="17"/>
      <c r="O31" s="17"/>
      <c r="P31" s="17"/>
      <c r="Q31" s="17">
        <f>SUM(I31:L31)</f>
        <v>8</v>
      </c>
      <c r="R31" s="47"/>
    </row>
    <row r="32" spans="2:18" s="18" customFormat="1" ht="12.75" customHeight="1" x14ac:dyDescent="0.25">
      <c r="B32" s="40"/>
      <c r="C32" s="68"/>
      <c r="D32" s="68"/>
      <c r="E32" s="56"/>
      <c r="F32" s="141"/>
      <c r="G32" s="55" t="s">
        <v>24</v>
      </c>
      <c r="H32" s="42" t="s">
        <v>30</v>
      </c>
      <c r="I32" s="49"/>
      <c r="J32" s="49"/>
      <c r="K32" s="49"/>
      <c r="L32" s="9"/>
      <c r="M32" s="49">
        <f>SUM(M26:M30)</f>
        <v>2</v>
      </c>
      <c r="N32" s="49">
        <f>SUM(N26:N30)</f>
        <v>0</v>
      </c>
      <c r="O32" s="49">
        <f>SUM(O26:O30)</f>
        <v>3</v>
      </c>
      <c r="P32" s="49">
        <f>SUM(P26:P30)</f>
        <v>0</v>
      </c>
      <c r="Q32" s="17">
        <f>SUM(M32:P32)-R32</f>
        <v>4</v>
      </c>
      <c r="R32" s="47">
        <v>1</v>
      </c>
    </row>
    <row r="33" spans="2:18" s="18" customFormat="1" ht="12.75" customHeight="1" x14ac:dyDescent="0.25">
      <c r="B33" s="40"/>
      <c r="C33" s="68"/>
      <c r="D33" s="68"/>
      <c r="E33" s="56"/>
      <c r="F33" s="141"/>
      <c r="G33" s="55" t="s">
        <v>11</v>
      </c>
      <c r="H33" s="42" t="s">
        <v>30</v>
      </c>
      <c r="I33" s="49">
        <f>SUM(I31:I32)</f>
        <v>5</v>
      </c>
      <c r="J33" s="49">
        <f t="shared" ref="J33:P33" si="5">SUM(J31:J32)</f>
        <v>1</v>
      </c>
      <c r="K33" s="49">
        <f t="shared" si="5"/>
        <v>2</v>
      </c>
      <c r="L33" s="49">
        <f t="shared" si="5"/>
        <v>0</v>
      </c>
      <c r="M33" s="49">
        <f t="shared" si="5"/>
        <v>2</v>
      </c>
      <c r="N33" s="49">
        <f t="shared" si="5"/>
        <v>0</v>
      </c>
      <c r="O33" s="49">
        <f t="shared" si="5"/>
        <v>3</v>
      </c>
      <c r="P33" s="49">
        <f t="shared" si="5"/>
        <v>0</v>
      </c>
      <c r="Q33" s="49">
        <f>SUM(Q31:Q32)</f>
        <v>12</v>
      </c>
      <c r="R33" s="47">
        <v>1</v>
      </c>
    </row>
    <row r="34" spans="2:18" ht="12.75" customHeight="1" x14ac:dyDescent="0.2">
      <c r="B34" s="77">
        <v>64</v>
      </c>
      <c r="C34" s="166"/>
      <c r="D34" s="69" t="s">
        <v>25</v>
      </c>
      <c r="E34" s="14">
        <v>37102</v>
      </c>
      <c r="F34" s="142">
        <v>20</v>
      </c>
      <c r="G34" s="9" t="s">
        <v>73</v>
      </c>
      <c r="H34" s="9" t="s">
        <v>47</v>
      </c>
      <c r="I34" s="4"/>
      <c r="J34" s="4">
        <v>1</v>
      </c>
      <c r="K34" s="4"/>
      <c r="L34" s="4"/>
      <c r="M34" s="2"/>
      <c r="N34" s="2"/>
      <c r="O34" s="2"/>
      <c r="P34" s="2"/>
      <c r="Q34" s="2"/>
      <c r="R34" s="17"/>
    </row>
    <row r="35" spans="2:18" ht="12.75" customHeight="1" x14ac:dyDescent="0.2">
      <c r="B35" s="78">
        <v>64</v>
      </c>
      <c r="C35" s="167"/>
      <c r="D35" s="69" t="s">
        <v>18</v>
      </c>
      <c r="E35" s="15">
        <v>35388</v>
      </c>
      <c r="F35" s="143">
        <v>21</v>
      </c>
      <c r="G35" s="9" t="s">
        <v>50</v>
      </c>
      <c r="H35" s="21" t="s">
        <v>47</v>
      </c>
      <c r="I35" s="2"/>
      <c r="J35" s="2"/>
      <c r="K35" s="2">
        <v>1</v>
      </c>
      <c r="L35" s="2"/>
      <c r="M35" s="2"/>
      <c r="N35" s="2"/>
      <c r="O35" s="2"/>
      <c r="P35" s="2"/>
      <c r="Q35" s="2"/>
      <c r="R35" s="17"/>
    </row>
    <row r="36" spans="2:18" ht="12.75" customHeight="1" x14ac:dyDescent="0.2">
      <c r="B36" s="77">
        <v>89</v>
      </c>
      <c r="C36" s="166"/>
      <c r="D36" s="69" t="s">
        <v>16</v>
      </c>
      <c r="E36" s="14">
        <v>37164</v>
      </c>
      <c r="F36" s="142">
        <v>22</v>
      </c>
      <c r="G36" s="22" t="s">
        <v>74</v>
      </c>
      <c r="H36" s="9" t="s">
        <v>47</v>
      </c>
      <c r="I36" s="4"/>
      <c r="J36" s="4"/>
      <c r="K36" s="4"/>
      <c r="L36" s="4"/>
      <c r="M36" s="7"/>
      <c r="N36" s="7">
        <v>1</v>
      </c>
      <c r="O36" s="7"/>
      <c r="P36" s="7"/>
      <c r="Q36" s="2"/>
      <c r="R36" s="17"/>
    </row>
    <row r="37" spans="2:18" ht="12.75" customHeight="1" x14ac:dyDescent="0.2">
      <c r="B37" s="77">
        <v>81</v>
      </c>
      <c r="C37" s="166"/>
      <c r="D37" s="69" t="s">
        <v>19</v>
      </c>
      <c r="E37" s="14">
        <v>34358</v>
      </c>
      <c r="F37" s="143">
        <v>23</v>
      </c>
      <c r="G37" s="9" t="s">
        <v>75</v>
      </c>
      <c r="H37" s="9" t="s">
        <v>47</v>
      </c>
      <c r="I37" s="4"/>
      <c r="J37" s="4"/>
      <c r="K37" s="4"/>
      <c r="L37" s="4"/>
      <c r="M37" s="2"/>
      <c r="N37" s="2"/>
      <c r="O37" s="2">
        <v>1</v>
      </c>
      <c r="P37" s="2"/>
      <c r="Q37" s="2"/>
      <c r="R37" s="17"/>
    </row>
    <row r="38" spans="2:18" ht="12.75" customHeight="1" x14ac:dyDescent="0.2">
      <c r="B38" s="79">
        <v>81</v>
      </c>
      <c r="C38" s="168"/>
      <c r="D38" s="70" t="s">
        <v>76</v>
      </c>
      <c r="E38" s="12">
        <v>23444</v>
      </c>
      <c r="F38" s="142">
        <v>24</v>
      </c>
      <c r="G38" s="22" t="s">
        <v>51</v>
      </c>
      <c r="H38" s="21" t="s">
        <v>47</v>
      </c>
      <c r="I38" s="2"/>
      <c r="J38" s="2"/>
      <c r="K38" s="2"/>
      <c r="L38" s="2"/>
      <c r="M38" s="2"/>
      <c r="N38" s="2"/>
      <c r="O38" s="2"/>
      <c r="P38" s="2">
        <v>1</v>
      </c>
      <c r="Q38" s="2"/>
      <c r="R38" s="17"/>
    </row>
    <row r="39" spans="2:18" ht="12.75" customHeight="1" x14ac:dyDescent="0.2">
      <c r="B39" s="79">
        <v>89</v>
      </c>
      <c r="C39" s="168"/>
      <c r="D39" s="69" t="s">
        <v>76</v>
      </c>
      <c r="E39" s="12">
        <v>23084</v>
      </c>
      <c r="F39" s="143">
        <v>25</v>
      </c>
      <c r="G39" s="9" t="s">
        <v>77</v>
      </c>
      <c r="H39" s="21" t="s">
        <v>47</v>
      </c>
      <c r="I39" s="2"/>
      <c r="J39" s="2"/>
      <c r="K39" s="2"/>
      <c r="L39" s="2"/>
      <c r="M39" s="2"/>
      <c r="N39" s="2"/>
      <c r="O39" s="2"/>
      <c r="P39" s="2">
        <v>1</v>
      </c>
      <c r="Q39" s="2"/>
      <c r="R39" s="17"/>
    </row>
    <row r="40" spans="2:18" ht="12.75" customHeight="1" x14ac:dyDescent="0.2">
      <c r="B40" s="79">
        <v>81</v>
      </c>
      <c r="C40" s="168"/>
      <c r="D40" s="69" t="s">
        <v>46</v>
      </c>
      <c r="E40" s="12">
        <v>20075</v>
      </c>
      <c r="F40" s="142">
        <v>26</v>
      </c>
      <c r="G40" s="9" t="s">
        <v>78</v>
      </c>
      <c r="H40" s="21" t="s">
        <v>47</v>
      </c>
      <c r="I40" s="2"/>
      <c r="J40" s="2"/>
      <c r="K40" s="2"/>
      <c r="L40" s="2"/>
      <c r="M40" s="2"/>
      <c r="N40" s="2"/>
      <c r="O40" s="2"/>
      <c r="P40" s="2">
        <v>1</v>
      </c>
      <c r="Q40" s="2"/>
      <c r="R40" s="17"/>
    </row>
    <row r="41" spans="2:18" ht="12.75" customHeight="1" x14ac:dyDescent="0.2">
      <c r="B41" s="78" t="s">
        <v>17</v>
      </c>
      <c r="C41" s="167"/>
      <c r="D41" s="69" t="s">
        <v>17</v>
      </c>
      <c r="E41" s="12" t="s">
        <v>17</v>
      </c>
      <c r="F41" s="144"/>
      <c r="G41" s="3" t="s">
        <v>22</v>
      </c>
      <c r="H41" s="3" t="s">
        <v>47</v>
      </c>
      <c r="I41" s="2">
        <f>SUM(I34:I38)</f>
        <v>0</v>
      </c>
      <c r="J41" s="2">
        <f>SUM(J34:J38)</f>
        <v>1</v>
      </c>
      <c r="K41" s="2">
        <f>SUM(K34:K38)</f>
        <v>1</v>
      </c>
      <c r="L41" s="2">
        <f>SUM(L34:L38)</f>
        <v>0</v>
      </c>
      <c r="M41" s="2"/>
      <c r="N41" s="2"/>
      <c r="O41" s="2"/>
      <c r="P41" s="2"/>
      <c r="Q41" s="2">
        <f>SUM(I41:P41)</f>
        <v>2</v>
      </c>
      <c r="R41" s="2"/>
    </row>
    <row r="42" spans="2:18" ht="12.75" customHeight="1" x14ac:dyDescent="0.2">
      <c r="B42" s="78" t="s">
        <v>17</v>
      </c>
      <c r="C42" s="167"/>
      <c r="D42" s="69" t="s">
        <v>17</v>
      </c>
      <c r="E42" s="12" t="s">
        <v>17</v>
      </c>
      <c r="F42" s="144"/>
      <c r="G42" s="3" t="s">
        <v>24</v>
      </c>
      <c r="H42" s="3" t="s">
        <v>47</v>
      </c>
      <c r="I42" s="2"/>
      <c r="J42" s="2"/>
      <c r="K42" s="2"/>
      <c r="L42" s="2"/>
      <c r="M42" s="2">
        <f t="shared" ref="M42:N42" si="6">SUM(M34:M40)</f>
        <v>0</v>
      </c>
      <c r="N42" s="2">
        <f t="shared" si="6"/>
        <v>1</v>
      </c>
      <c r="O42" s="2">
        <f>SUM(O34:O40)</f>
        <v>1</v>
      </c>
      <c r="P42" s="2">
        <f>SUM(P34:P40)</f>
        <v>3</v>
      </c>
      <c r="Q42" s="2">
        <f>SUM(I42:P42)</f>
        <v>5</v>
      </c>
      <c r="R42" s="2"/>
    </row>
    <row r="43" spans="2:18" ht="12.75" customHeight="1" x14ac:dyDescent="0.2">
      <c r="B43" s="78" t="s">
        <v>17</v>
      </c>
      <c r="C43" s="167"/>
      <c r="D43" s="69" t="s">
        <v>17</v>
      </c>
      <c r="E43" s="12" t="s">
        <v>17</v>
      </c>
      <c r="F43" s="144"/>
      <c r="G43" s="3" t="s">
        <v>11</v>
      </c>
      <c r="H43" s="3" t="s">
        <v>47</v>
      </c>
      <c r="I43" s="2">
        <f>SUM(I41:I42)</f>
        <v>0</v>
      </c>
      <c r="J43" s="2">
        <f>SUM(J41:J42)</f>
        <v>1</v>
      </c>
      <c r="K43" s="2">
        <f t="shared" ref="K43:P43" si="7">SUM(K41:K42)</f>
        <v>1</v>
      </c>
      <c r="L43" s="2">
        <f t="shared" si="7"/>
        <v>0</v>
      </c>
      <c r="M43" s="2">
        <f>SUM(M41:M42)</f>
        <v>0</v>
      </c>
      <c r="N43" s="2">
        <f>SUM(N41:N42)</f>
        <v>1</v>
      </c>
      <c r="O43" s="2">
        <f t="shared" si="7"/>
        <v>1</v>
      </c>
      <c r="P43" s="2">
        <f t="shared" si="7"/>
        <v>3</v>
      </c>
      <c r="Q43" s="2">
        <f>SUM(I43:P43)</f>
        <v>7</v>
      </c>
      <c r="R43" s="2"/>
    </row>
    <row r="44" spans="2:18" ht="12.75" customHeight="1" x14ac:dyDescent="0.2">
      <c r="B44" s="78">
        <v>89</v>
      </c>
      <c r="C44" s="167"/>
      <c r="D44" s="69" t="s">
        <v>19</v>
      </c>
      <c r="E44" s="12">
        <v>35434</v>
      </c>
      <c r="F44" s="144">
        <v>27</v>
      </c>
      <c r="G44" s="9" t="s">
        <v>40</v>
      </c>
      <c r="H44" s="9" t="s">
        <v>39</v>
      </c>
      <c r="I44" s="2"/>
      <c r="J44" s="2"/>
      <c r="K44" s="2"/>
      <c r="L44" s="2"/>
      <c r="M44" s="2"/>
      <c r="N44" s="2"/>
      <c r="O44" s="2">
        <v>1</v>
      </c>
      <c r="P44" s="2"/>
      <c r="Q44" s="2"/>
      <c r="R44" s="2"/>
    </row>
    <row r="45" spans="2:18" ht="12.75" customHeight="1" x14ac:dyDescent="0.2">
      <c r="B45" s="78"/>
      <c r="C45" s="167"/>
      <c r="D45" s="69"/>
      <c r="E45" s="12"/>
      <c r="F45" s="144"/>
      <c r="G45" s="3" t="s">
        <v>22</v>
      </c>
      <c r="H45" s="3" t="s">
        <v>39</v>
      </c>
      <c r="I45" s="2">
        <f>SUM(I44)</f>
        <v>0</v>
      </c>
      <c r="J45" s="2">
        <f t="shared" ref="J45:L45" si="8">SUM(J44)</f>
        <v>0</v>
      </c>
      <c r="K45" s="2">
        <f t="shared" si="8"/>
        <v>0</v>
      </c>
      <c r="L45" s="2">
        <f t="shared" si="8"/>
        <v>0</v>
      </c>
      <c r="M45" s="2"/>
      <c r="N45" s="2"/>
      <c r="O45" s="2"/>
      <c r="P45" s="2"/>
      <c r="Q45" s="2">
        <f>SUM(I45:P45)</f>
        <v>0</v>
      </c>
      <c r="R45" s="2"/>
    </row>
    <row r="46" spans="2:18" ht="12.75" customHeight="1" x14ac:dyDescent="0.2">
      <c r="B46" s="78"/>
      <c r="C46" s="167"/>
      <c r="D46" s="69"/>
      <c r="E46" s="12"/>
      <c r="F46" s="144"/>
      <c r="G46" s="3" t="s">
        <v>24</v>
      </c>
      <c r="H46" s="3" t="s">
        <v>39</v>
      </c>
      <c r="I46" s="2"/>
      <c r="J46" s="2"/>
      <c r="K46" s="2"/>
      <c r="L46" s="2"/>
      <c r="M46" s="2">
        <f>SUM(M44)</f>
        <v>0</v>
      </c>
      <c r="N46" s="2">
        <f t="shared" ref="N46:P46" si="9">SUM(N44)</f>
        <v>0</v>
      </c>
      <c r="O46" s="2">
        <f t="shared" si="9"/>
        <v>1</v>
      </c>
      <c r="P46" s="2">
        <f t="shared" si="9"/>
        <v>0</v>
      </c>
      <c r="Q46" s="2">
        <f t="shared" ref="Q46:Q47" si="10">SUM(I46:P46)</f>
        <v>1</v>
      </c>
      <c r="R46" s="2"/>
    </row>
    <row r="47" spans="2:18" ht="12.75" customHeight="1" x14ac:dyDescent="0.2">
      <c r="B47" s="78"/>
      <c r="C47" s="167"/>
      <c r="D47" s="69"/>
      <c r="E47" s="12"/>
      <c r="F47" s="144"/>
      <c r="G47" s="3" t="s">
        <v>11</v>
      </c>
      <c r="H47" s="3" t="s">
        <v>39</v>
      </c>
      <c r="I47" s="2">
        <f>SUM(I45:I46)</f>
        <v>0</v>
      </c>
      <c r="J47" s="2">
        <f t="shared" ref="J47:P47" si="11">SUM(J45:J46)</f>
        <v>0</v>
      </c>
      <c r="K47" s="2">
        <f t="shared" si="11"/>
        <v>0</v>
      </c>
      <c r="L47" s="2">
        <f t="shared" si="11"/>
        <v>0</v>
      </c>
      <c r="M47" s="2">
        <f t="shared" si="11"/>
        <v>0</v>
      </c>
      <c r="N47" s="2">
        <f t="shared" si="11"/>
        <v>0</v>
      </c>
      <c r="O47" s="2">
        <f t="shared" si="11"/>
        <v>1</v>
      </c>
      <c r="P47" s="2">
        <f t="shared" si="11"/>
        <v>0</v>
      </c>
      <c r="Q47" s="2">
        <f t="shared" si="10"/>
        <v>1</v>
      </c>
      <c r="R47" s="2"/>
    </row>
    <row r="48" spans="2:18" ht="12.75" customHeight="1" x14ac:dyDescent="0.2">
      <c r="B48" s="79">
        <v>64</v>
      </c>
      <c r="C48" s="168"/>
      <c r="D48" s="69" t="s">
        <v>18</v>
      </c>
      <c r="E48" s="12">
        <v>32814</v>
      </c>
      <c r="F48" s="144">
        <v>28</v>
      </c>
      <c r="G48" s="9" t="s">
        <v>80</v>
      </c>
      <c r="H48" s="9" t="s">
        <v>79</v>
      </c>
      <c r="I48" s="2"/>
      <c r="J48" s="2"/>
      <c r="K48" s="2">
        <v>1</v>
      </c>
      <c r="L48" s="2"/>
      <c r="M48" s="2"/>
      <c r="N48" s="2"/>
      <c r="O48" s="2"/>
      <c r="P48" s="2"/>
      <c r="Q48" s="2"/>
      <c r="R48" s="17"/>
    </row>
    <row r="49" spans="2:18" ht="12.75" customHeight="1" x14ac:dyDescent="0.2">
      <c r="B49" s="79">
        <v>81</v>
      </c>
      <c r="C49" s="168"/>
      <c r="D49" s="69" t="s">
        <v>19</v>
      </c>
      <c r="E49" s="12">
        <v>32091</v>
      </c>
      <c r="F49" s="144">
        <v>29</v>
      </c>
      <c r="G49" s="22" t="s">
        <v>81</v>
      </c>
      <c r="H49" s="9" t="s">
        <v>79</v>
      </c>
      <c r="I49" s="2"/>
      <c r="J49" s="2"/>
      <c r="K49" s="2"/>
      <c r="L49" s="2"/>
      <c r="M49" s="2"/>
      <c r="N49" s="2"/>
      <c r="O49" s="2">
        <v>1</v>
      </c>
      <c r="P49" s="2"/>
      <c r="Q49" s="2"/>
      <c r="R49" s="17"/>
    </row>
    <row r="50" spans="2:18" ht="12.75" customHeight="1" x14ac:dyDescent="0.2">
      <c r="B50" s="79">
        <v>102</v>
      </c>
      <c r="C50" s="168"/>
      <c r="D50" s="69" t="s">
        <v>83</v>
      </c>
      <c r="E50" s="12">
        <v>28108</v>
      </c>
      <c r="F50" s="144">
        <v>30</v>
      </c>
      <c r="G50" s="9" t="s">
        <v>82</v>
      </c>
      <c r="H50" s="9" t="s">
        <v>79</v>
      </c>
      <c r="I50" s="2"/>
      <c r="J50" s="2"/>
      <c r="K50" s="2"/>
      <c r="L50" s="2"/>
      <c r="M50" s="2"/>
      <c r="N50" s="2"/>
      <c r="O50" s="2"/>
      <c r="P50" s="2">
        <v>1</v>
      </c>
      <c r="Q50" s="2"/>
      <c r="R50" s="17"/>
    </row>
    <row r="51" spans="2:18" ht="12.75" customHeight="1" x14ac:dyDescent="0.2">
      <c r="B51" s="78" t="s">
        <v>17</v>
      </c>
      <c r="C51" s="167"/>
      <c r="D51" s="69" t="s">
        <v>17</v>
      </c>
      <c r="E51" s="12" t="s">
        <v>17</v>
      </c>
      <c r="F51" s="144"/>
      <c r="G51" s="3" t="s">
        <v>22</v>
      </c>
      <c r="H51" s="3" t="s">
        <v>79</v>
      </c>
      <c r="I51" s="2">
        <f>SUM(I48:I50)</f>
        <v>0</v>
      </c>
      <c r="J51" s="2">
        <f t="shared" ref="J51:L51" si="12">SUM(J48:J50)</f>
        <v>0</v>
      </c>
      <c r="K51" s="2">
        <f>SUM(K48:K50)</f>
        <v>1</v>
      </c>
      <c r="L51" s="2">
        <f t="shared" si="12"/>
        <v>0</v>
      </c>
      <c r="M51" s="2"/>
      <c r="N51" s="2"/>
      <c r="O51" s="2"/>
      <c r="P51" s="2"/>
      <c r="Q51" s="2">
        <f>SUM(I51:P51)</f>
        <v>1</v>
      </c>
      <c r="R51" s="2"/>
    </row>
    <row r="52" spans="2:18" ht="12.75" customHeight="1" x14ac:dyDescent="0.2">
      <c r="B52" s="78" t="s">
        <v>17</v>
      </c>
      <c r="C52" s="167"/>
      <c r="D52" s="69" t="s">
        <v>17</v>
      </c>
      <c r="E52" s="12" t="s">
        <v>17</v>
      </c>
      <c r="F52" s="144"/>
      <c r="G52" s="3" t="s">
        <v>24</v>
      </c>
      <c r="H52" s="3" t="s">
        <v>79</v>
      </c>
      <c r="I52" s="2"/>
      <c r="J52" s="2"/>
      <c r="K52" s="2"/>
      <c r="L52" s="2"/>
      <c r="M52" s="2">
        <f t="shared" ref="M52:P52" si="13">SUM(M49:M50)</f>
        <v>0</v>
      </c>
      <c r="N52" s="2">
        <f t="shared" si="13"/>
        <v>0</v>
      </c>
      <c r="O52" s="2">
        <f t="shared" si="13"/>
        <v>1</v>
      </c>
      <c r="P52" s="2">
        <f t="shared" si="13"/>
        <v>1</v>
      </c>
      <c r="Q52" s="2">
        <f t="shared" ref="Q52:Q53" si="14">SUM(I52:P52)</f>
        <v>2</v>
      </c>
      <c r="R52" s="2"/>
    </row>
    <row r="53" spans="2:18" ht="12.75" customHeight="1" x14ac:dyDescent="0.2">
      <c r="B53" s="78" t="s">
        <v>17</v>
      </c>
      <c r="C53" s="167"/>
      <c r="D53" s="69" t="s">
        <v>17</v>
      </c>
      <c r="E53" s="12" t="s">
        <v>17</v>
      </c>
      <c r="F53" s="144"/>
      <c r="G53" s="3" t="s">
        <v>11</v>
      </c>
      <c r="H53" s="3" t="s">
        <v>79</v>
      </c>
      <c r="I53" s="2">
        <f>SUM(I51:I52)</f>
        <v>0</v>
      </c>
      <c r="J53" s="2">
        <f t="shared" ref="J53:P53" si="15">SUM(J51:J52)</f>
        <v>0</v>
      </c>
      <c r="K53" s="2">
        <f>SUM(K51:K52)</f>
        <v>1</v>
      </c>
      <c r="L53" s="2">
        <f t="shared" si="15"/>
        <v>0</v>
      </c>
      <c r="M53" s="2">
        <f t="shared" si="15"/>
        <v>0</v>
      </c>
      <c r="N53" s="2">
        <f t="shared" si="15"/>
        <v>0</v>
      </c>
      <c r="O53" s="2">
        <f t="shared" si="15"/>
        <v>1</v>
      </c>
      <c r="P53" s="2">
        <f t="shared" si="15"/>
        <v>1</v>
      </c>
      <c r="Q53" s="2">
        <f t="shared" si="14"/>
        <v>3</v>
      </c>
      <c r="R53" s="2"/>
    </row>
    <row r="54" spans="2:18" ht="12.75" customHeight="1" x14ac:dyDescent="0.2">
      <c r="B54" s="204">
        <v>71</v>
      </c>
      <c r="C54" s="205"/>
      <c r="D54" s="205" t="s">
        <v>25</v>
      </c>
      <c r="E54" s="206">
        <v>36277</v>
      </c>
      <c r="F54" s="207">
        <v>31</v>
      </c>
      <c r="G54" s="199" t="s">
        <v>84</v>
      </c>
      <c r="H54" s="199" t="s">
        <v>35</v>
      </c>
      <c r="I54" s="35"/>
      <c r="J54" s="35">
        <v>1</v>
      </c>
      <c r="K54" s="35"/>
      <c r="L54" s="35"/>
      <c r="M54" s="35"/>
      <c r="N54" s="35"/>
      <c r="O54" s="35"/>
      <c r="P54" s="35"/>
      <c r="Q54" s="35"/>
      <c r="R54" s="202">
        <v>1</v>
      </c>
    </row>
    <row r="55" spans="2:18" ht="12.75" customHeight="1" x14ac:dyDescent="0.2">
      <c r="B55" s="79" t="s">
        <v>89</v>
      </c>
      <c r="C55" s="168"/>
      <c r="D55" s="69" t="s">
        <v>25</v>
      </c>
      <c r="E55" s="12">
        <v>37077</v>
      </c>
      <c r="F55" s="144">
        <v>32</v>
      </c>
      <c r="G55" s="9" t="s">
        <v>85</v>
      </c>
      <c r="H55" s="9" t="s">
        <v>35</v>
      </c>
      <c r="I55" s="2"/>
      <c r="J55" s="2">
        <v>1</v>
      </c>
      <c r="K55" s="2"/>
      <c r="L55" s="2"/>
      <c r="M55" s="2"/>
      <c r="N55" s="2"/>
      <c r="O55" s="2"/>
      <c r="P55" s="2"/>
      <c r="Q55" s="2"/>
      <c r="R55" s="17"/>
    </row>
    <row r="56" spans="2:18" ht="12.75" customHeight="1" x14ac:dyDescent="0.2">
      <c r="B56" s="204">
        <v>59</v>
      </c>
      <c r="C56" s="205"/>
      <c r="D56" s="205" t="s">
        <v>18</v>
      </c>
      <c r="E56" s="206">
        <v>33921</v>
      </c>
      <c r="F56" s="207">
        <v>33</v>
      </c>
      <c r="G56" s="199" t="s">
        <v>37</v>
      </c>
      <c r="H56" s="199" t="s">
        <v>35</v>
      </c>
      <c r="I56" s="35"/>
      <c r="J56" s="35"/>
      <c r="K56" s="35">
        <v>1</v>
      </c>
      <c r="L56" s="35"/>
      <c r="M56" s="35"/>
      <c r="N56" s="35"/>
      <c r="O56" s="35"/>
      <c r="P56" s="35"/>
      <c r="Q56" s="35"/>
      <c r="R56" s="202">
        <v>1</v>
      </c>
    </row>
    <row r="57" spans="2:18" ht="12.75" customHeight="1" x14ac:dyDescent="0.2">
      <c r="B57" s="78">
        <v>64</v>
      </c>
      <c r="C57" s="167"/>
      <c r="D57" s="69" t="s">
        <v>18</v>
      </c>
      <c r="E57" s="12">
        <v>35474</v>
      </c>
      <c r="F57" s="144">
        <v>34</v>
      </c>
      <c r="G57" s="9" t="s">
        <v>86</v>
      </c>
      <c r="H57" s="9" t="s">
        <v>35</v>
      </c>
      <c r="I57" s="2"/>
      <c r="J57" s="2"/>
      <c r="K57" s="2">
        <v>1</v>
      </c>
      <c r="L57" s="2"/>
      <c r="M57" s="2"/>
      <c r="N57" s="2"/>
      <c r="O57" s="2"/>
      <c r="P57" s="2"/>
      <c r="Q57" s="2"/>
      <c r="R57" s="17"/>
    </row>
    <row r="58" spans="2:18" ht="12.75" customHeight="1" x14ac:dyDescent="0.2">
      <c r="B58" s="78">
        <v>64</v>
      </c>
      <c r="C58" s="167"/>
      <c r="D58" s="69" t="s">
        <v>18</v>
      </c>
      <c r="E58" s="12">
        <v>34618</v>
      </c>
      <c r="F58" s="144">
        <v>35</v>
      </c>
      <c r="G58" s="9" t="s">
        <v>87</v>
      </c>
      <c r="H58" s="9" t="s">
        <v>35</v>
      </c>
      <c r="I58" s="2"/>
      <c r="J58" s="2"/>
      <c r="K58" s="2">
        <v>1</v>
      </c>
      <c r="L58" s="2"/>
      <c r="M58" s="2"/>
      <c r="N58" s="2"/>
      <c r="O58" s="2"/>
      <c r="P58" s="2"/>
      <c r="Q58" s="2"/>
      <c r="R58" s="17"/>
    </row>
    <row r="59" spans="2:18" ht="12.75" customHeight="1" x14ac:dyDescent="0.2">
      <c r="B59" s="78">
        <v>76</v>
      </c>
      <c r="C59" s="167"/>
      <c r="D59" s="69" t="s">
        <v>18</v>
      </c>
      <c r="E59" s="12">
        <v>31662</v>
      </c>
      <c r="F59" s="144">
        <v>36</v>
      </c>
      <c r="G59" s="9" t="s">
        <v>88</v>
      </c>
      <c r="H59" s="9" t="s">
        <v>35</v>
      </c>
      <c r="I59" s="2"/>
      <c r="J59" s="2"/>
      <c r="K59" s="2">
        <v>1</v>
      </c>
      <c r="L59" s="2"/>
      <c r="M59" s="2"/>
      <c r="N59" s="2"/>
      <c r="O59" s="2"/>
      <c r="P59" s="2"/>
      <c r="Q59" s="2"/>
      <c r="R59" s="17"/>
    </row>
    <row r="60" spans="2:18" s="18" customFormat="1" ht="12.75" customHeight="1" x14ac:dyDescent="0.2">
      <c r="B60" s="204">
        <v>55</v>
      </c>
      <c r="C60" s="205"/>
      <c r="D60" s="205" t="s">
        <v>91</v>
      </c>
      <c r="E60" s="206">
        <v>29675</v>
      </c>
      <c r="F60" s="207">
        <v>37</v>
      </c>
      <c r="G60" s="199" t="s">
        <v>90</v>
      </c>
      <c r="H60" s="199" t="s">
        <v>35</v>
      </c>
      <c r="I60" s="35"/>
      <c r="J60" s="35"/>
      <c r="K60" s="35"/>
      <c r="L60" s="35">
        <v>1</v>
      </c>
      <c r="M60" s="35"/>
      <c r="N60" s="35"/>
      <c r="O60" s="35"/>
      <c r="P60" s="35"/>
      <c r="Q60" s="35"/>
      <c r="R60" s="202">
        <v>1</v>
      </c>
    </row>
    <row r="61" spans="2:18" ht="12.75" customHeight="1" x14ac:dyDescent="0.2">
      <c r="B61" s="211">
        <v>73</v>
      </c>
      <c r="C61" s="212"/>
      <c r="D61" s="205" t="s">
        <v>19</v>
      </c>
      <c r="E61" s="206">
        <v>33484</v>
      </c>
      <c r="F61" s="207">
        <v>38</v>
      </c>
      <c r="G61" s="199" t="s">
        <v>43</v>
      </c>
      <c r="H61" s="199" t="s">
        <v>35</v>
      </c>
      <c r="I61" s="35"/>
      <c r="J61" s="35"/>
      <c r="K61" s="35"/>
      <c r="L61" s="35"/>
      <c r="M61" s="35"/>
      <c r="N61" s="35"/>
      <c r="O61" s="35">
        <v>1</v>
      </c>
      <c r="P61" s="35"/>
      <c r="Q61" s="35"/>
      <c r="R61" s="202">
        <v>1</v>
      </c>
    </row>
    <row r="62" spans="2:18" ht="12.75" customHeight="1" x14ac:dyDescent="0.2">
      <c r="B62" s="78">
        <v>89</v>
      </c>
      <c r="C62" s="167"/>
      <c r="D62" s="69" t="s">
        <v>19</v>
      </c>
      <c r="E62" s="12">
        <v>34529</v>
      </c>
      <c r="F62" s="144">
        <v>39</v>
      </c>
      <c r="G62" s="9" t="s">
        <v>92</v>
      </c>
      <c r="H62" s="9" t="s">
        <v>35</v>
      </c>
      <c r="I62" s="2"/>
      <c r="J62" s="2"/>
      <c r="K62" s="2"/>
      <c r="L62" s="2"/>
      <c r="M62" s="2"/>
      <c r="N62" s="2"/>
      <c r="O62" s="2">
        <v>1</v>
      </c>
      <c r="P62" s="2"/>
      <c r="Q62" s="2"/>
      <c r="R62" s="17"/>
    </row>
    <row r="63" spans="2:18" ht="12.75" customHeight="1" x14ac:dyDescent="0.2">
      <c r="B63" s="78">
        <v>89</v>
      </c>
      <c r="C63" s="167"/>
      <c r="D63" s="69" t="s">
        <v>19</v>
      </c>
      <c r="E63" s="12">
        <v>35341</v>
      </c>
      <c r="F63" s="144">
        <v>40</v>
      </c>
      <c r="G63" s="9" t="s">
        <v>93</v>
      </c>
      <c r="H63" s="9" t="s">
        <v>35</v>
      </c>
      <c r="I63" s="2"/>
      <c r="J63" s="2"/>
      <c r="K63" s="2"/>
      <c r="L63" s="2"/>
      <c r="M63" s="2"/>
      <c r="N63" s="2"/>
      <c r="O63" s="2">
        <v>1</v>
      </c>
      <c r="P63" s="2"/>
      <c r="Q63" s="2"/>
      <c r="R63" s="17"/>
    </row>
    <row r="64" spans="2:18" ht="12.75" customHeight="1" x14ac:dyDescent="0.2">
      <c r="B64" s="78">
        <v>89</v>
      </c>
      <c r="C64" s="167"/>
      <c r="D64" s="69" t="s">
        <v>95</v>
      </c>
      <c r="E64" s="12">
        <v>31042</v>
      </c>
      <c r="F64" s="144">
        <v>41</v>
      </c>
      <c r="G64" s="9" t="s">
        <v>94</v>
      </c>
      <c r="H64" s="9" t="s">
        <v>35</v>
      </c>
      <c r="I64" s="2"/>
      <c r="J64" s="2"/>
      <c r="K64" s="2"/>
      <c r="L64" s="2"/>
      <c r="M64" s="2"/>
      <c r="N64" s="2"/>
      <c r="O64" s="2"/>
      <c r="P64" s="2">
        <v>1</v>
      </c>
      <c r="Q64" s="2"/>
      <c r="R64" s="17"/>
    </row>
    <row r="65" spans="2:21" ht="12.75" customHeight="1" x14ac:dyDescent="0.2">
      <c r="B65" s="78">
        <v>96</v>
      </c>
      <c r="C65" s="167"/>
      <c r="D65" s="69" t="s">
        <v>95</v>
      </c>
      <c r="E65" s="12">
        <v>30854</v>
      </c>
      <c r="F65" s="144">
        <v>42</v>
      </c>
      <c r="G65" s="9" t="s">
        <v>55</v>
      </c>
      <c r="H65" s="9" t="s">
        <v>35</v>
      </c>
      <c r="I65" s="2"/>
      <c r="J65" s="2"/>
      <c r="K65" s="2"/>
      <c r="L65" s="2"/>
      <c r="M65" s="2"/>
      <c r="N65" s="2"/>
      <c r="O65" s="2"/>
      <c r="P65" s="2">
        <v>1</v>
      </c>
      <c r="Q65" s="2"/>
      <c r="R65" s="17"/>
    </row>
    <row r="66" spans="2:21" ht="12.75" customHeight="1" x14ac:dyDescent="0.2">
      <c r="B66" s="78">
        <v>89</v>
      </c>
      <c r="C66" s="167"/>
      <c r="D66" s="69" t="s">
        <v>97</v>
      </c>
      <c r="E66" s="12">
        <v>25366</v>
      </c>
      <c r="F66" s="144">
        <v>43</v>
      </c>
      <c r="G66" s="9" t="s">
        <v>96</v>
      </c>
      <c r="H66" s="9" t="s">
        <v>35</v>
      </c>
      <c r="I66" s="2"/>
      <c r="J66" s="2"/>
      <c r="K66" s="2"/>
      <c r="L66" s="2"/>
      <c r="M66" s="2"/>
      <c r="N66" s="2"/>
      <c r="O66" s="2"/>
      <c r="P66" s="2">
        <v>1</v>
      </c>
      <c r="Q66" s="2"/>
      <c r="R66" s="17"/>
    </row>
    <row r="67" spans="2:21" ht="12.75" customHeight="1" x14ac:dyDescent="0.2">
      <c r="B67" s="78">
        <v>109</v>
      </c>
      <c r="C67" s="167"/>
      <c r="D67" s="69" t="s">
        <v>97</v>
      </c>
      <c r="E67" s="12">
        <v>26186</v>
      </c>
      <c r="F67" s="144">
        <v>44</v>
      </c>
      <c r="G67" s="9" t="s">
        <v>98</v>
      </c>
      <c r="H67" s="9" t="s">
        <v>35</v>
      </c>
      <c r="I67" s="2"/>
      <c r="J67" s="2"/>
      <c r="K67" s="2"/>
      <c r="L67" s="2"/>
      <c r="M67" s="2"/>
      <c r="N67" s="2"/>
      <c r="O67" s="2"/>
      <c r="P67" s="2">
        <v>1</v>
      </c>
      <c r="Q67" s="2"/>
      <c r="R67" s="17"/>
    </row>
    <row r="68" spans="2:21" ht="12.75" customHeight="1" x14ac:dyDescent="0.2">
      <c r="B68" s="78">
        <v>96</v>
      </c>
      <c r="C68" s="167"/>
      <c r="D68" s="69" t="s">
        <v>100</v>
      </c>
      <c r="E68" s="12">
        <v>21701</v>
      </c>
      <c r="F68" s="144">
        <v>45</v>
      </c>
      <c r="G68" s="9" t="s">
        <v>99</v>
      </c>
      <c r="H68" s="9" t="s">
        <v>35</v>
      </c>
      <c r="I68" s="2"/>
      <c r="J68" s="2"/>
      <c r="K68" s="2"/>
      <c r="L68" s="2"/>
      <c r="M68" s="2"/>
      <c r="N68" s="2"/>
      <c r="O68" s="2"/>
      <c r="P68" s="2">
        <v>1</v>
      </c>
      <c r="Q68" s="2"/>
      <c r="R68" s="17"/>
    </row>
    <row r="69" spans="2:21" ht="12.75" customHeight="1" x14ac:dyDescent="0.2">
      <c r="B69" s="78" t="s">
        <v>17</v>
      </c>
      <c r="C69" s="167"/>
      <c r="D69" s="69" t="s">
        <v>17</v>
      </c>
      <c r="E69" s="12" t="s">
        <v>17</v>
      </c>
      <c r="F69" s="144"/>
      <c r="G69" s="3" t="s">
        <v>22</v>
      </c>
      <c r="H69" s="3" t="s">
        <v>35</v>
      </c>
      <c r="I69" s="2">
        <f>SUM(I54:I59)</f>
        <v>0</v>
      </c>
      <c r="J69" s="2">
        <f>SUM(J54:J60)</f>
        <v>2</v>
      </c>
      <c r="K69" s="2">
        <f t="shared" ref="K69:L69" si="16">SUM(K54:K60)</f>
        <v>4</v>
      </c>
      <c r="L69" s="2">
        <f t="shared" si="16"/>
        <v>1</v>
      </c>
      <c r="M69" s="2"/>
      <c r="N69" s="2"/>
      <c r="O69" s="2"/>
      <c r="P69" s="2"/>
      <c r="Q69" s="2">
        <f>SUM(I69:P69)-R69</f>
        <v>4</v>
      </c>
      <c r="R69" s="2">
        <v>3</v>
      </c>
    </row>
    <row r="70" spans="2:21" ht="12.75" customHeight="1" x14ac:dyDescent="0.2">
      <c r="B70" s="78" t="s">
        <v>17</v>
      </c>
      <c r="C70" s="167"/>
      <c r="D70" s="69" t="s">
        <v>17</v>
      </c>
      <c r="E70" s="12" t="s">
        <v>17</v>
      </c>
      <c r="F70" s="144"/>
      <c r="G70" s="3" t="s">
        <v>24</v>
      </c>
      <c r="H70" s="3" t="s">
        <v>35</v>
      </c>
      <c r="I70" s="2"/>
      <c r="J70" s="2"/>
      <c r="K70" s="2"/>
      <c r="L70" s="2"/>
      <c r="M70" s="2">
        <f>SUM(M61:M68)</f>
        <v>0</v>
      </c>
      <c r="N70" s="2">
        <f t="shared" ref="N70:P70" si="17">SUM(N61:N68)</f>
        <v>0</v>
      </c>
      <c r="O70" s="2">
        <f t="shared" si="17"/>
        <v>3</v>
      </c>
      <c r="P70" s="2">
        <f t="shared" si="17"/>
        <v>5</v>
      </c>
      <c r="Q70" s="2">
        <f>SUM(I70:P70)-R70</f>
        <v>7</v>
      </c>
      <c r="R70" s="2">
        <v>1</v>
      </c>
    </row>
    <row r="71" spans="2:21" ht="12.75" customHeight="1" x14ac:dyDescent="0.2">
      <c r="B71" s="78" t="s">
        <v>17</v>
      </c>
      <c r="C71" s="167"/>
      <c r="D71" s="69" t="s">
        <v>17</v>
      </c>
      <c r="E71" s="12" t="s">
        <v>17</v>
      </c>
      <c r="F71" s="144"/>
      <c r="G71" s="3" t="s">
        <v>11</v>
      </c>
      <c r="H71" s="3" t="s">
        <v>35</v>
      </c>
      <c r="I71" s="2">
        <f t="shared" ref="I71:J71" si="18">SUM(I69:I70)</f>
        <v>0</v>
      </c>
      <c r="J71" s="2">
        <f t="shared" si="18"/>
        <v>2</v>
      </c>
      <c r="K71" s="2">
        <f>SUM(K69:K70)</f>
        <v>4</v>
      </c>
      <c r="L71" s="2">
        <f>SUM(L69:L70)</f>
        <v>1</v>
      </c>
      <c r="M71" s="2">
        <f t="shared" ref="M71:P71" si="19">SUM(M69:M70)</f>
        <v>0</v>
      </c>
      <c r="N71" s="2">
        <f t="shared" si="19"/>
        <v>0</v>
      </c>
      <c r="O71" s="2">
        <f t="shared" si="19"/>
        <v>3</v>
      </c>
      <c r="P71" s="2">
        <f t="shared" si="19"/>
        <v>5</v>
      </c>
      <c r="Q71" s="2">
        <f>SUM(I71:P71)-R71</f>
        <v>11</v>
      </c>
      <c r="R71" s="2">
        <v>4</v>
      </c>
    </row>
    <row r="72" spans="2:21" ht="12.75" customHeight="1" x14ac:dyDescent="0.2">
      <c r="B72" s="78">
        <v>45</v>
      </c>
      <c r="C72" s="167"/>
      <c r="D72" s="69" t="s">
        <v>14</v>
      </c>
      <c r="E72" s="12">
        <v>38936</v>
      </c>
      <c r="F72" s="145">
        <v>46</v>
      </c>
      <c r="G72" s="9" t="s">
        <v>160</v>
      </c>
      <c r="H72" s="9" t="s">
        <v>26</v>
      </c>
      <c r="I72" s="2">
        <v>1</v>
      </c>
      <c r="J72" s="2"/>
      <c r="K72" s="2"/>
      <c r="L72" s="2"/>
      <c r="M72" s="2"/>
      <c r="N72" s="2"/>
      <c r="O72" s="2"/>
      <c r="P72" s="2"/>
      <c r="Q72" s="2"/>
      <c r="R72" s="2"/>
    </row>
    <row r="73" spans="2:21" ht="12.75" customHeight="1" x14ac:dyDescent="0.2">
      <c r="B73" s="24">
        <v>55</v>
      </c>
      <c r="C73" s="70"/>
      <c r="D73" s="70" t="s">
        <v>14</v>
      </c>
      <c r="E73" s="23">
        <v>38645</v>
      </c>
      <c r="F73" s="145">
        <v>47</v>
      </c>
      <c r="G73" s="9" t="s">
        <v>66</v>
      </c>
      <c r="H73" s="22" t="s">
        <v>26</v>
      </c>
      <c r="I73" s="2">
        <v>1</v>
      </c>
      <c r="J73" s="2"/>
      <c r="K73" s="2"/>
      <c r="L73" s="2"/>
      <c r="M73" s="2"/>
      <c r="N73" s="2"/>
      <c r="O73" s="2"/>
      <c r="P73" s="2"/>
      <c r="Q73" s="2">
        <f>IF(SUM(I73:L73)&gt;0,SUM(I73:L73),"")</f>
        <v>1</v>
      </c>
      <c r="R73" s="17"/>
      <c r="S73" s="25"/>
    </row>
    <row r="74" spans="2:21" ht="12.75" customHeight="1" x14ac:dyDescent="0.2">
      <c r="B74" s="24">
        <v>64</v>
      </c>
      <c r="C74" s="70"/>
      <c r="D74" s="69" t="s">
        <v>14</v>
      </c>
      <c r="E74" s="23">
        <v>38581</v>
      </c>
      <c r="F74" s="145">
        <v>48</v>
      </c>
      <c r="G74" s="9" t="s">
        <v>161</v>
      </c>
      <c r="H74" s="9" t="s">
        <v>26</v>
      </c>
      <c r="I74" s="2">
        <v>1</v>
      </c>
      <c r="J74" s="2"/>
      <c r="K74" s="2"/>
      <c r="L74" s="2"/>
      <c r="M74" s="2"/>
      <c r="N74" s="2"/>
      <c r="O74" s="2"/>
      <c r="P74" s="2"/>
      <c r="Q74" s="2"/>
      <c r="R74" s="17"/>
      <c r="S74" s="25"/>
    </row>
    <row r="75" spans="2:21" ht="12.75" customHeight="1" x14ac:dyDescent="0.2">
      <c r="B75" s="24">
        <v>76</v>
      </c>
      <c r="C75" s="70"/>
      <c r="D75" s="70" t="s">
        <v>14</v>
      </c>
      <c r="E75" s="23">
        <v>37889</v>
      </c>
      <c r="F75" s="145">
        <v>49</v>
      </c>
      <c r="G75" s="9" t="s">
        <v>67</v>
      </c>
      <c r="H75" s="22" t="s">
        <v>26</v>
      </c>
      <c r="I75" s="2">
        <v>1</v>
      </c>
      <c r="J75" s="2"/>
      <c r="K75" s="2"/>
      <c r="L75" s="2"/>
      <c r="M75" s="2"/>
      <c r="N75" s="2"/>
      <c r="O75" s="2"/>
      <c r="P75" s="2"/>
      <c r="Q75" s="2">
        <f t="shared" ref="Q75:Q78" si="20">IF(SUM(I75:L75)&gt;0,SUM(I75:L75),"")</f>
        <v>1</v>
      </c>
      <c r="R75" s="17"/>
      <c r="T75" t="s">
        <v>17</v>
      </c>
      <c r="U75" t="s">
        <v>17</v>
      </c>
    </row>
    <row r="76" spans="2:21" ht="12.75" customHeight="1" x14ac:dyDescent="0.2">
      <c r="B76" s="79">
        <v>59</v>
      </c>
      <c r="C76" s="168"/>
      <c r="D76" s="69" t="s">
        <v>18</v>
      </c>
      <c r="E76" s="12">
        <v>35320</v>
      </c>
      <c r="F76" s="145">
        <v>50</v>
      </c>
      <c r="G76" s="9" t="s">
        <v>31</v>
      </c>
      <c r="H76" s="9" t="s">
        <v>26</v>
      </c>
      <c r="I76" s="2"/>
      <c r="J76" s="2"/>
      <c r="K76" s="2">
        <v>1</v>
      </c>
      <c r="L76" s="2"/>
      <c r="M76" s="2"/>
      <c r="N76" s="2"/>
      <c r="O76" s="2"/>
      <c r="P76" s="2"/>
      <c r="Q76" s="2">
        <f t="shared" ref="Q76" si="21">IF(SUM(I76:L76)&gt;0,SUM(I76:L76),"")</f>
        <v>1</v>
      </c>
      <c r="R76" s="17"/>
      <c r="T76" t="s">
        <v>17</v>
      </c>
      <c r="U76" t="s">
        <v>17</v>
      </c>
    </row>
    <row r="77" spans="2:21" ht="12.75" customHeight="1" x14ac:dyDescent="0.2">
      <c r="B77" s="78">
        <v>89</v>
      </c>
      <c r="C77" s="167"/>
      <c r="D77" s="69" t="s">
        <v>15</v>
      </c>
      <c r="E77" s="15">
        <v>37288</v>
      </c>
      <c r="F77" s="145">
        <v>51</v>
      </c>
      <c r="G77" s="9" t="s">
        <v>36</v>
      </c>
      <c r="H77" s="13" t="s">
        <v>26</v>
      </c>
      <c r="I77" s="2"/>
      <c r="J77" s="2"/>
      <c r="K77" s="2"/>
      <c r="L77" s="2"/>
      <c r="M77" s="2">
        <v>1</v>
      </c>
      <c r="N77" s="2"/>
      <c r="O77" s="2"/>
      <c r="P77" s="2"/>
      <c r="Q77" s="2" t="str">
        <f t="shared" si="20"/>
        <v/>
      </c>
      <c r="R77" s="17"/>
      <c r="T77" t="s">
        <v>17</v>
      </c>
      <c r="U77" t="s">
        <v>17</v>
      </c>
    </row>
    <row r="78" spans="2:21" ht="12.75" customHeight="1" x14ac:dyDescent="0.2">
      <c r="B78" s="78">
        <v>96</v>
      </c>
      <c r="C78" s="167"/>
      <c r="D78" s="70" t="s">
        <v>16</v>
      </c>
      <c r="E78" s="15">
        <v>36416</v>
      </c>
      <c r="F78" s="145">
        <v>52</v>
      </c>
      <c r="G78" s="22" t="s">
        <v>44</v>
      </c>
      <c r="H78" s="13" t="s">
        <v>26</v>
      </c>
      <c r="I78" s="2"/>
      <c r="J78" s="2"/>
      <c r="K78" s="2"/>
      <c r="L78" s="2"/>
      <c r="M78" s="2"/>
      <c r="N78" s="2">
        <v>1</v>
      </c>
      <c r="O78" s="2"/>
      <c r="P78" s="2"/>
      <c r="Q78" s="2" t="str">
        <f t="shared" si="20"/>
        <v/>
      </c>
      <c r="R78" s="17"/>
      <c r="T78" t="s">
        <v>17</v>
      </c>
      <c r="U78" t="s">
        <v>17</v>
      </c>
    </row>
    <row r="79" spans="2:21" s="18" customFormat="1" ht="12.75" customHeight="1" x14ac:dyDescent="0.2">
      <c r="B79" s="79">
        <v>109</v>
      </c>
      <c r="C79" s="168"/>
      <c r="D79" s="69" t="s">
        <v>19</v>
      </c>
      <c r="E79" s="12">
        <v>34321</v>
      </c>
      <c r="F79" s="145">
        <v>53</v>
      </c>
      <c r="G79" s="9" t="s">
        <v>68</v>
      </c>
      <c r="H79" s="9" t="s">
        <v>26</v>
      </c>
      <c r="I79" s="2"/>
      <c r="J79" s="2"/>
      <c r="K79" s="2"/>
      <c r="L79" s="2"/>
      <c r="M79" s="2"/>
      <c r="N79" s="2"/>
      <c r="O79" s="2">
        <v>1</v>
      </c>
      <c r="P79" s="2"/>
      <c r="Q79" s="2" t="str">
        <f>IF(SUM(I79:L79)&gt;0,SUM(I79:L79),"")</f>
        <v/>
      </c>
      <c r="R79" s="17"/>
    </row>
    <row r="80" spans="2:21" s="18" customFormat="1" ht="12.75" customHeight="1" x14ac:dyDescent="0.2">
      <c r="B80" s="79">
        <v>81</v>
      </c>
      <c r="C80" s="168"/>
      <c r="D80" s="69" t="s">
        <v>97</v>
      </c>
      <c r="E80" s="12">
        <v>25993</v>
      </c>
      <c r="F80" s="145">
        <v>54</v>
      </c>
      <c r="G80" s="9" t="s">
        <v>162</v>
      </c>
      <c r="H80" s="9" t="s">
        <v>26</v>
      </c>
      <c r="I80" s="2"/>
      <c r="J80" s="2"/>
      <c r="K80" s="2"/>
      <c r="L80" s="2"/>
      <c r="M80" s="2"/>
      <c r="N80" s="2"/>
      <c r="O80" s="2"/>
      <c r="P80" s="2">
        <v>1</v>
      </c>
      <c r="Q80" s="2"/>
      <c r="R80" s="17"/>
    </row>
    <row r="81" spans="2:21" s="18" customFormat="1" ht="12.75" customHeight="1" x14ac:dyDescent="0.2">
      <c r="B81" s="79">
        <v>81</v>
      </c>
      <c r="C81" s="168"/>
      <c r="D81" s="69" t="s">
        <v>163</v>
      </c>
      <c r="E81" s="12">
        <v>24128</v>
      </c>
      <c r="F81" s="145">
        <v>55</v>
      </c>
      <c r="G81" s="9" t="s">
        <v>164</v>
      </c>
      <c r="H81" s="9" t="s">
        <v>26</v>
      </c>
      <c r="I81" s="2"/>
      <c r="J81" s="2"/>
      <c r="K81" s="2"/>
      <c r="L81" s="2"/>
      <c r="M81" s="2"/>
      <c r="N81" s="2"/>
      <c r="O81" s="2"/>
      <c r="P81" s="2">
        <v>1</v>
      </c>
      <c r="Q81" s="2"/>
      <c r="R81" s="17"/>
    </row>
    <row r="82" spans="2:21" s="18" customFormat="1" ht="12.75" customHeight="1" x14ac:dyDescent="0.2">
      <c r="B82" s="79">
        <v>89</v>
      </c>
      <c r="C82" s="168"/>
      <c r="D82" s="69" t="s">
        <v>163</v>
      </c>
      <c r="E82" s="12">
        <v>24304</v>
      </c>
      <c r="F82" s="145">
        <v>56</v>
      </c>
      <c r="G82" s="9" t="s">
        <v>165</v>
      </c>
      <c r="H82" s="9" t="s">
        <v>26</v>
      </c>
      <c r="I82" s="2"/>
      <c r="J82" s="2"/>
      <c r="K82" s="2"/>
      <c r="L82" s="2"/>
      <c r="M82" s="2"/>
      <c r="N82" s="2"/>
      <c r="O82" s="2"/>
      <c r="P82" s="2">
        <v>1</v>
      </c>
      <c r="Q82" s="2"/>
      <c r="R82" s="17"/>
    </row>
    <row r="83" spans="2:21" s="18" customFormat="1" ht="12.75" customHeight="1" x14ac:dyDescent="0.2">
      <c r="B83" s="79">
        <v>89</v>
      </c>
      <c r="C83" s="168"/>
      <c r="D83" s="69" t="s">
        <v>76</v>
      </c>
      <c r="E83" s="12">
        <v>22528</v>
      </c>
      <c r="F83" s="145">
        <v>57</v>
      </c>
      <c r="G83" s="9" t="s">
        <v>166</v>
      </c>
      <c r="H83" s="9" t="s">
        <v>26</v>
      </c>
      <c r="I83" s="2"/>
      <c r="J83" s="2"/>
      <c r="K83" s="2"/>
      <c r="L83" s="2"/>
      <c r="M83" s="2"/>
      <c r="N83" s="2"/>
      <c r="O83" s="2"/>
      <c r="P83" s="2">
        <v>1</v>
      </c>
      <c r="Q83" s="2"/>
      <c r="R83" s="17"/>
    </row>
    <row r="84" spans="2:21" s="18" customFormat="1" ht="12.75" customHeight="1" x14ac:dyDescent="0.2">
      <c r="B84" s="79">
        <v>102</v>
      </c>
      <c r="C84" s="168"/>
      <c r="D84" s="69" t="s">
        <v>46</v>
      </c>
      <c r="E84" s="12">
        <v>18809</v>
      </c>
      <c r="F84" s="145">
        <v>58</v>
      </c>
      <c r="G84" s="9" t="s">
        <v>167</v>
      </c>
      <c r="H84" s="9" t="s">
        <v>26</v>
      </c>
      <c r="I84" s="2"/>
      <c r="J84" s="2"/>
      <c r="K84" s="2"/>
      <c r="L84" s="2"/>
      <c r="M84" s="2"/>
      <c r="N84" s="2"/>
      <c r="O84" s="2"/>
      <c r="P84" s="2">
        <v>1</v>
      </c>
      <c r="Q84" s="2"/>
      <c r="R84" s="17"/>
    </row>
    <row r="85" spans="2:21" s="18" customFormat="1" ht="12.75" customHeight="1" x14ac:dyDescent="0.2">
      <c r="B85" s="79">
        <v>96</v>
      </c>
      <c r="C85" s="168"/>
      <c r="D85" s="69" t="s">
        <v>168</v>
      </c>
      <c r="E85" s="12">
        <v>14761</v>
      </c>
      <c r="F85" s="145">
        <v>59</v>
      </c>
      <c r="G85" s="9" t="s">
        <v>169</v>
      </c>
      <c r="H85" s="9" t="s">
        <v>26</v>
      </c>
      <c r="I85" s="2"/>
      <c r="J85" s="2"/>
      <c r="K85" s="2"/>
      <c r="L85" s="2"/>
      <c r="M85" s="2"/>
      <c r="N85" s="2"/>
      <c r="O85" s="2"/>
      <c r="P85" s="2">
        <v>1</v>
      </c>
      <c r="Q85" s="2"/>
      <c r="R85" s="17"/>
    </row>
    <row r="86" spans="2:21" s="18" customFormat="1" ht="12.75" customHeight="1" x14ac:dyDescent="0.2">
      <c r="B86" s="79" t="s">
        <v>119</v>
      </c>
      <c r="C86" s="168"/>
      <c r="D86" s="69" t="s">
        <v>168</v>
      </c>
      <c r="E86" s="12">
        <v>16053</v>
      </c>
      <c r="F86" s="145">
        <v>60</v>
      </c>
      <c r="G86" s="9" t="s">
        <v>170</v>
      </c>
      <c r="H86" s="9" t="s">
        <v>26</v>
      </c>
      <c r="I86" s="2"/>
      <c r="J86" s="2"/>
      <c r="K86" s="2"/>
      <c r="L86" s="2"/>
      <c r="M86" s="2"/>
      <c r="N86" s="2"/>
      <c r="O86" s="2"/>
      <c r="P86" s="2">
        <v>1</v>
      </c>
      <c r="Q86" s="2"/>
      <c r="R86" s="17"/>
    </row>
    <row r="87" spans="2:21" s="18" customFormat="1" ht="12.75" customHeight="1" x14ac:dyDescent="0.2">
      <c r="B87" s="79">
        <v>102</v>
      </c>
      <c r="C87" s="168"/>
      <c r="D87" s="69" t="s">
        <v>171</v>
      </c>
      <c r="E87" s="12">
        <v>14018</v>
      </c>
      <c r="F87" s="145">
        <v>61</v>
      </c>
      <c r="G87" s="9" t="s">
        <v>172</v>
      </c>
      <c r="H87" s="9" t="s">
        <v>26</v>
      </c>
      <c r="I87" s="2"/>
      <c r="J87" s="2"/>
      <c r="K87" s="2"/>
      <c r="L87" s="2"/>
      <c r="M87" s="2"/>
      <c r="N87" s="2"/>
      <c r="O87" s="2"/>
      <c r="P87" s="2">
        <v>1</v>
      </c>
      <c r="Q87" s="2"/>
      <c r="R87" s="17"/>
    </row>
    <row r="88" spans="2:21" ht="12.75" customHeight="1" x14ac:dyDescent="0.2">
      <c r="B88" s="78" t="s">
        <v>17</v>
      </c>
      <c r="C88" s="167"/>
      <c r="D88" s="69" t="s">
        <v>17</v>
      </c>
      <c r="E88" s="12" t="s">
        <v>17</v>
      </c>
      <c r="F88" s="144"/>
      <c r="G88" s="3" t="s">
        <v>22</v>
      </c>
      <c r="H88" s="3" t="s">
        <v>26</v>
      </c>
      <c r="I88" s="2">
        <f>SUM(I72:I76)</f>
        <v>4</v>
      </c>
      <c r="J88" s="2">
        <f t="shared" ref="J88:L88" si="22">SUM(J72:J76)</f>
        <v>0</v>
      </c>
      <c r="K88" s="2">
        <f t="shared" si="22"/>
        <v>1</v>
      </c>
      <c r="L88" s="2">
        <f t="shared" si="22"/>
        <v>0</v>
      </c>
      <c r="M88" s="2"/>
      <c r="N88" s="2"/>
      <c r="O88" s="2"/>
      <c r="P88" s="2"/>
      <c r="Q88" s="2">
        <f>SUM(I88:P88)</f>
        <v>5</v>
      </c>
      <c r="R88" s="2"/>
      <c r="T88" t="s">
        <v>17</v>
      </c>
    </row>
    <row r="89" spans="2:21" ht="12.75" customHeight="1" x14ac:dyDescent="0.2">
      <c r="B89" s="78" t="s">
        <v>17</v>
      </c>
      <c r="C89" s="167"/>
      <c r="D89" s="69" t="s">
        <v>17</v>
      </c>
      <c r="E89" s="12" t="s">
        <v>17</v>
      </c>
      <c r="F89" s="144"/>
      <c r="G89" s="3" t="s">
        <v>24</v>
      </c>
      <c r="H89" s="3" t="s">
        <v>26</v>
      </c>
      <c r="I89" s="2"/>
      <c r="J89" s="2"/>
      <c r="K89" s="2"/>
      <c r="L89" s="2"/>
      <c r="M89" s="2">
        <f>SUM(M77:M87)</f>
        <v>1</v>
      </c>
      <c r="N89" s="2">
        <f t="shared" ref="N89:P89" si="23">SUM(N77:N87)</f>
        <v>1</v>
      </c>
      <c r="O89" s="2">
        <f t="shared" si="23"/>
        <v>1</v>
      </c>
      <c r="P89" s="2">
        <f t="shared" si="23"/>
        <v>8</v>
      </c>
      <c r="Q89" s="2">
        <f t="shared" ref="Q89:Q90" si="24">SUM(I89:P89)</f>
        <v>11</v>
      </c>
      <c r="R89" s="2"/>
      <c r="T89" s="18" t="s">
        <v>17</v>
      </c>
    </row>
    <row r="90" spans="2:21" ht="12.75" customHeight="1" x14ac:dyDescent="0.2">
      <c r="B90" s="78" t="s">
        <v>17</v>
      </c>
      <c r="C90" s="169"/>
      <c r="D90" s="71" t="s">
        <v>17</v>
      </c>
      <c r="E90" s="63" t="s">
        <v>17</v>
      </c>
      <c r="F90" s="146"/>
      <c r="G90" s="62" t="s">
        <v>11</v>
      </c>
      <c r="H90" s="3" t="s">
        <v>26</v>
      </c>
      <c r="I90" s="2">
        <f>SUM(I88:I89)</f>
        <v>4</v>
      </c>
      <c r="J90" s="2">
        <f t="shared" ref="J90:P90" si="25">SUM(J88:J89)</f>
        <v>0</v>
      </c>
      <c r="K90" s="2">
        <f t="shared" si="25"/>
        <v>1</v>
      </c>
      <c r="L90" s="2">
        <f t="shared" si="25"/>
        <v>0</v>
      </c>
      <c r="M90" s="2">
        <f t="shared" si="25"/>
        <v>1</v>
      </c>
      <c r="N90" s="2">
        <f t="shared" si="25"/>
        <v>1</v>
      </c>
      <c r="O90" s="2">
        <f t="shared" si="25"/>
        <v>1</v>
      </c>
      <c r="P90" s="2">
        <f t="shared" si="25"/>
        <v>8</v>
      </c>
      <c r="Q90" s="2">
        <f t="shared" si="24"/>
        <v>16</v>
      </c>
      <c r="R90" s="2"/>
      <c r="U90" s="18" t="s">
        <v>17</v>
      </c>
    </row>
    <row r="91" spans="2:21" ht="12.75" customHeight="1" x14ac:dyDescent="0.2">
      <c r="B91" s="11">
        <v>64</v>
      </c>
      <c r="C91" s="69"/>
      <c r="D91" s="69" t="s">
        <v>18</v>
      </c>
      <c r="E91" s="51">
        <v>32553</v>
      </c>
      <c r="F91" s="140">
        <v>62</v>
      </c>
      <c r="G91" s="9" t="s">
        <v>134</v>
      </c>
      <c r="H91" s="61" t="s">
        <v>53</v>
      </c>
      <c r="I91" s="2"/>
      <c r="J91" s="2"/>
      <c r="K91" s="2">
        <v>1</v>
      </c>
      <c r="L91" s="2"/>
      <c r="M91" s="2"/>
      <c r="N91" s="2"/>
      <c r="O91" s="2"/>
      <c r="P91" s="2"/>
      <c r="Q91" s="2"/>
      <c r="R91" s="2"/>
      <c r="U91" s="18"/>
    </row>
    <row r="92" spans="2:21" ht="12.75" customHeight="1" x14ac:dyDescent="0.2">
      <c r="B92" s="11">
        <v>71</v>
      </c>
      <c r="C92" s="69"/>
      <c r="D92" s="69" t="s">
        <v>18</v>
      </c>
      <c r="E92" s="36">
        <v>34690</v>
      </c>
      <c r="F92" s="48">
        <v>63</v>
      </c>
      <c r="G92" s="9" t="s">
        <v>135</v>
      </c>
      <c r="H92" s="61" t="s">
        <v>53</v>
      </c>
      <c r="I92" s="2"/>
      <c r="J92" s="2"/>
      <c r="K92" s="2">
        <v>1</v>
      </c>
      <c r="L92" s="2"/>
      <c r="M92" s="2"/>
      <c r="N92" s="2"/>
      <c r="O92" s="2"/>
      <c r="P92" s="2"/>
      <c r="Q92" s="2"/>
      <c r="R92" s="2"/>
      <c r="U92" s="18"/>
    </row>
    <row r="93" spans="2:21" ht="12.75" customHeight="1" x14ac:dyDescent="0.2">
      <c r="B93" s="11">
        <v>81</v>
      </c>
      <c r="C93" s="69"/>
      <c r="D93" s="69" t="s">
        <v>19</v>
      </c>
      <c r="E93" s="36">
        <v>34773</v>
      </c>
      <c r="F93" s="140">
        <v>64</v>
      </c>
      <c r="G93" s="9" t="s">
        <v>140</v>
      </c>
      <c r="H93" s="61" t="s">
        <v>53</v>
      </c>
      <c r="I93" s="2"/>
      <c r="J93" s="2"/>
      <c r="K93" s="2"/>
      <c r="L93" s="2"/>
      <c r="M93" s="2"/>
      <c r="N93" s="2"/>
      <c r="O93" s="2">
        <v>1</v>
      </c>
      <c r="P93" s="2"/>
      <c r="Q93" s="2"/>
      <c r="R93" s="2"/>
      <c r="U93" s="18"/>
    </row>
    <row r="94" spans="2:21" ht="12.75" customHeight="1" x14ac:dyDescent="0.2">
      <c r="B94" s="11">
        <v>81</v>
      </c>
      <c r="C94" s="69"/>
      <c r="D94" s="69" t="s">
        <v>19</v>
      </c>
      <c r="E94" s="51">
        <v>33736</v>
      </c>
      <c r="F94" s="48">
        <v>65</v>
      </c>
      <c r="G94" s="9" t="s">
        <v>54</v>
      </c>
      <c r="H94" s="61" t="s">
        <v>53</v>
      </c>
      <c r="I94" s="2"/>
      <c r="J94" s="2"/>
      <c r="K94" s="2"/>
      <c r="L94" s="2"/>
      <c r="M94" s="2"/>
      <c r="N94" s="2"/>
      <c r="O94" s="2">
        <v>1</v>
      </c>
      <c r="P94" s="2"/>
      <c r="Q94" s="2"/>
      <c r="R94" s="2"/>
      <c r="U94" s="18"/>
    </row>
    <row r="95" spans="2:21" ht="12.75" customHeight="1" x14ac:dyDescent="0.2">
      <c r="B95" s="11">
        <v>81</v>
      </c>
      <c r="C95" s="69"/>
      <c r="D95" s="69" t="s">
        <v>19</v>
      </c>
      <c r="E95" s="36">
        <v>34814</v>
      </c>
      <c r="F95" s="140">
        <v>66</v>
      </c>
      <c r="G95" s="65" t="s">
        <v>136</v>
      </c>
      <c r="H95" s="61" t="s">
        <v>53</v>
      </c>
      <c r="I95" s="2"/>
      <c r="J95" s="2"/>
      <c r="K95" s="2"/>
      <c r="L95" s="2"/>
      <c r="M95" s="2"/>
      <c r="N95" s="2"/>
      <c r="O95" s="2">
        <v>1</v>
      </c>
      <c r="P95" s="2"/>
      <c r="Q95" s="2"/>
      <c r="R95" s="2"/>
      <c r="U95" s="18"/>
    </row>
    <row r="96" spans="2:21" ht="12.75" customHeight="1" x14ac:dyDescent="0.2">
      <c r="B96" s="11">
        <v>96</v>
      </c>
      <c r="C96" s="69"/>
      <c r="D96" s="69" t="s">
        <v>19</v>
      </c>
      <c r="E96" s="36">
        <v>33427</v>
      </c>
      <c r="F96" s="48">
        <v>67</v>
      </c>
      <c r="G96" s="9" t="s">
        <v>137</v>
      </c>
      <c r="H96" s="61" t="s">
        <v>53</v>
      </c>
      <c r="I96" s="2"/>
      <c r="J96" s="2"/>
      <c r="K96" s="2"/>
      <c r="L96" s="2"/>
      <c r="M96" s="2"/>
      <c r="N96" s="2"/>
      <c r="O96" s="2">
        <v>1</v>
      </c>
      <c r="P96" s="2"/>
      <c r="Q96" s="2"/>
      <c r="R96" s="2"/>
      <c r="U96" s="18"/>
    </row>
    <row r="97" spans="2:21" ht="12.75" customHeight="1" x14ac:dyDescent="0.2">
      <c r="B97" s="11">
        <v>96</v>
      </c>
      <c r="C97" s="69"/>
      <c r="D97" s="69" t="s">
        <v>19</v>
      </c>
      <c r="E97" s="36">
        <v>32385</v>
      </c>
      <c r="F97" s="140">
        <v>68</v>
      </c>
      <c r="G97" s="9" t="s">
        <v>138</v>
      </c>
      <c r="H97" s="61" t="s">
        <v>53</v>
      </c>
      <c r="I97" s="2"/>
      <c r="J97" s="2"/>
      <c r="K97" s="2"/>
      <c r="L97" s="2"/>
      <c r="M97" s="2"/>
      <c r="N97" s="2"/>
      <c r="O97" s="2">
        <v>1</v>
      </c>
      <c r="P97" s="2"/>
      <c r="Q97" s="2"/>
      <c r="R97" s="2"/>
      <c r="U97" s="18"/>
    </row>
    <row r="98" spans="2:21" ht="12.75" customHeight="1" x14ac:dyDescent="0.2">
      <c r="B98" s="11">
        <v>102</v>
      </c>
      <c r="C98" s="69"/>
      <c r="D98" s="69" t="s">
        <v>19</v>
      </c>
      <c r="E98" s="51">
        <v>32818</v>
      </c>
      <c r="F98" s="48">
        <v>69</v>
      </c>
      <c r="G98" s="9" t="s">
        <v>139</v>
      </c>
      <c r="H98" s="61" t="s">
        <v>53</v>
      </c>
      <c r="I98" s="2"/>
      <c r="J98" s="2"/>
      <c r="K98" s="2"/>
      <c r="L98" s="2"/>
      <c r="M98" s="2"/>
      <c r="N98" s="2"/>
      <c r="O98" s="2">
        <v>1</v>
      </c>
      <c r="P98" s="2"/>
      <c r="Q98" s="2"/>
      <c r="R98" s="2"/>
      <c r="U98" s="18"/>
    </row>
    <row r="99" spans="2:21" ht="12.75" customHeight="1" x14ac:dyDescent="0.2">
      <c r="B99" s="24"/>
      <c r="C99" s="72"/>
      <c r="D99" s="72"/>
      <c r="E99" s="64"/>
      <c r="F99" s="147"/>
      <c r="G99" s="50" t="s">
        <v>22</v>
      </c>
      <c r="H99" s="3" t="s">
        <v>53</v>
      </c>
      <c r="I99" s="2">
        <f>SUM(I91:I92)</f>
        <v>0</v>
      </c>
      <c r="J99" s="2">
        <f t="shared" ref="J99:L99" si="26">SUM(J91:J92)</f>
        <v>0</v>
      </c>
      <c r="K99" s="2">
        <f t="shared" si="26"/>
        <v>2</v>
      </c>
      <c r="L99" s="2">
        <f t="shared" si="26"/>
        <v>0</v>
      </c>
      <c r="M99" s="2"/>
      <c r="N99" s="2"/>
      <c r="O99" s="2"/>
      <c r="P99" s="2"/>
      <c r="Q99" s="2">
        <f>SUM(I99:P99)</f>
        <v>2</v>
      </c>
      <c r="R99" s="17"/>
    </row>
    <row r="100" spans="2:21" ht="12.75" customHeight="1" x14ac:dyDescent="0.2">
      <c r="B100" s="78" t="s">
        <v>17</v>
      </c>
      <c r="C100" s="167"/>
      <c r="D100" s="69" t="s">
        <v>17</v>
      </c>
      <c r="E100" s="12" t="s">
        <v>17</v>
      </c>
      <c r="F100" s="144"/>
      <c r="G100" s="3" t="s">
        <v>24</v>
      </c>
      <c r="H100" s="3" t="s">
        <v>53</v>
      </c>
      <c r="I100" s="2"/>
      <c r="J100" s="2"/>
      <c r="K100" s="2"/>
      <c r="L100" s="2"/>
      <c r="M100" s="2">
        <f>SUM(M94:M98)</f>
        <v>0</v>
      </c>
      <c r="N100" s="2">
        <f t="shared" ref="N100:P100" si="27">SUM(N94:N98)</f>
        <v>0</v>
      </c>
      <c r="O100" s="2">
        <f>SUM(O93:O98)</f>
        <v>6</v>
      </c>
      <c r="P100" s="2">
        <f t="shared" si="27"/>
        <v>0</v>
      </c>
      <c r="Q100" s="2">
        <f t="shared" ref="Q100:Q101" si="28">SUM(I100:P100)</f>
        <v>6</v>
      </c>
      <c r="R100" s="2">
        <f t="shared" ref="R100" si="29">SUM(R99:R99)</f>
        <v>0</v>
      </c>
      <c r="T100" s="18" t="s">
        <v>17</v>
      </c>
    </row>
    <row r="101" spans="2:21" ht="12.75" customHeight="1" x14ac:dyDescent="0.2">
      <c r="B101" s="78" t="s">
        <v>17</v>
      </c>
      <c r="C101" s="167"/>
      <c r="D101" s="69" t="s">
        <v>17</v>
      </c>
      <c r="E101" s="12" t="s">
        <v>17</v>
      </c>
      <c r="F101" s="144"/>
      <c r="G101" s="3" t="s">
        <v>11</v>
      </c>
      <c r="H101" s="3" t="s">
        <v>53</v>
      </c>
      <c r="I101" s="2">
        <f>SUM(I99:I100)</f>
        <v>0</v>
      </c>
      <c r="J101" s="2">
        <f t="shared" ref="J101:P101" si="30">SUM(J99:J100)</f>
        <v>0</v>
      </c>
      <c r="K101" s="2">
        <f t="shared" si="30"/>
        <v>2</v>
      </c>
      <c r="L101" s="2">
        <f t="shared" si="30"/>
        <v>0</v>
      </c>
      <c r="M101" s="2">
        <f t="shared" si="30"/>
        <v>0</v>
      </c>
      <c r="N101" s="2">
        <f t="shared" si="30"/>
        <v>0</v>
      </c>
      <c r="O101" s="2">
        <f t="shared" si="30"/>
        <v>6</v>
      </c>
      <c r="P101" s="2">
        <f t="shared" si="30"/>
        <v>0</v>
      </c>
      <c r="Q101" s="2">
        <f t="shared" si="28"/>
        <v>8</v>
      </c>
      <c r="R101" s="2">
        <f t="shared" ref="R101" si="31">SUM(R100:R100)</f>
        <v>0</v>
      </c>
      <c r="U101" s="18" t="s">
        <v>17</v>
      </c>
    </row>
    <row r="102" spans="2:21" ht="12.75" customHeight="1" x14ac:dyDescent="0.2">
      <c r="B102" s="79">
        <v>55</v>
      </c>
      <c r="C102" s="168"/>
      <c r="D102" s="69" t="s">
        <v>18</v>
      </c>
      <c r="E102" s="12">
        <v>31177</v>
      </c>
      <c r="F102" s="144">
        <v>70</v>
      </c>
      <c r="G102" s="9" t="s">
        <v>62</v>
      </c>
      <c r="H102" s="9" t="s">
        <v>29</v>
      </c>
      <c r="I102" s="2"/>
      <c r="J102" s="2"/>
      <c r="K102" s="2">
        <v>1</v>
      </c>
      <c r="L102" s="2"/>
      <c r="M102" s="2"/>
      <c r="N102" s="2"/>
      <c r="O102" s="2"/>
      <c r="P102" s="2"/>
      <c r="Q102" s="2"/>
      <c r="R102" s="17"/>
      <c r="U102" s="18"/>
    </row>
    <row r="103" spans="2:21" ht="12.75" customHeight="1" x14ac:dyDescent="0.2">
      <c r="B103" s="79">
        <v>59</v>
      </c>
      <c r="C103" s="168"/>
      <c r="D103" s="69" t="s">
        <v>18</v>
      </c>
      <c r="E103" s="12">
        <v>33699</v>
      </c>
      <c r="F103" s="144">
        <v>71</v>
      </c>
      <c r="G103" s="9" t="s">
        <v>101</v>
      </c>
      <c r="H103" s="9" t="s">
        <v>29</v>
      </c>
      <c r="I103" s="2"/>
      <c r="J103" s="2"/>
      <c r="K103" s="2">
        <v>1</v>
      </c>
      <c r="L103" s="2"/>
      <c r="M103" s="2"/>
      <c r="N103" s="2"/>
      <c r="O103" s="2"/>
      <c r="P103" s="2"/>
      <c r="Q103" s="2"/>
      <c r="R103" s="17"/>
      <c r="U103" s="18"/>
    </row>
    <row r="104" spans="2:21" ht="12.75" customHeight="1" x14ac:dyDescent="0.2">
      <c r="B104" s="79">
        <v>59</v>
      </c>
      <c r="C104" s="168"/>
      <c r="D104" s="69" t="s">
        <v>18</v>
      </c>
      <c r="E104" s="12">
        <v>32020</v>
      </c>
      <c r="F104" s="144">
        <v>72</v>
      </c>
      <c r="G104" s="9" t="s">
        <v>102</v>
      </c>
      <c r="H104" s="9" t="s">
        <v>29</v>
      </c>
      <c r="I104" s="2"/>
      <c r="J104" s="2"/>
      <c r="K104" s="2">
        <v>1</v>
      </c>
      <c r="L104" s="2"/>
      <c r="M104" s="2"/>
      <c r="N104" s="2"/>
      <c r="O104" s="2"/>
      <c r="P104" s="2"/>
      <c r="Q104" s="2"/>
      <c r="R104" s="17"/>
      <c r="U104" s="18"/>
    </row>
    <row r="105" spans="2:21" ht="12.75" customHeight="1" x14ac:dyDescent="0.2">
      <c r="B105" s="79">
        <v>64</v>
      </c>
      <c r="C105" s="168"/>
      <c r="D105" s="69" t="s">
        <v>18</v>
      </c>
      <c r="E105" s="12">
        <v>31822</v>
      </c>
      <c r="F105" s="144">
        <v>73</v>
      </c>
      <c r="G105" s="9" t="s">
        <v>103</v>
      </c>
      <c r="H105" s="9" t="s">
        <v>29</v>
      </c>
      <c r="I105" s="2"/>
      <c r="J105" s="2"/>
      <c r="K105" s="2">
        <v>1</v>
      </c>
      <c r="L105" s="2"/>
      <c r="M105" s="2"/>
      <c r="N105" s="2"/>
      <c r="O105" s="2"/>
      <c r="P105" s="2"/>
      <c r="Q105" s="2"/>
      <c r="R105" s="17"/>
      <c r="U105" s="18"/>
    </row>
    <row r="106" spans="2:21" ht="12.75" customHeight="1" x14ac:dyDescent="0.2">
      <c r="B106" s="79">
        <v>64</v>
      </c>
      <c r="C106" s="168"/>
      <c r="D106" s="69" t="s">
        <v>18</v>
      </c>
      <c r="E106" s="12">
        <v>34764</v>
      </c>
      <c r="F106" s="144">
        <v>74</v>
      </c>
      <c r="G106" s="9" t="s">
        <v>104</v>
      </c>
      <c r="H106" s="9" t="s">
        <v>29</v>
      </c>
      <c r="I106" s="2"/>
      <c r="J106" s="2"/>
      <c r="K106" s="2">
        <v>1</v>
      </c>
      <c r="L106" s="2"/>
      <c r="M106" s="2"/>
      <c r="N106" s="2"/>
      <c r="O106" s="2"/>
      <c r="P106" s="2"/>
      <c r="Q106" s="2"/>
      <c r="R106" s="17"/>
      <c r="U106" s="18"/>
    </row>
    <row r="107" spans="2:21" ht="12.75" customHeight="1" x14ac:dyDescent="0.2">
      <c r="B107" s="79">
        <v>64</v>
      </c>
      <c r="C107" s="168"/>
      <c r="D107" s="69" t="s">
        <v>18</v>
      </c>
      <c r="E107" s="12">
        <v>32764</v>
      </c>
      <c r="F107" s="144">
        <v>75</v>
      </c>
      <c r="G107" s="9" t="s">
        <v>105</v>
      </c>
      <c r="H107" s="9" t="s">
        <v>29</v>
      </c>
      <c r="I107" s="2"/>
      <c r="J107" s="2"/>
      <c r="K107" s="2">
        <v>1</v>
      </c>
      <c r="L107" s="2"/>
      <c r="M107" s="2"/>
      <c r="N107" s="2"/>
      <c r="O107" s="2"/>
      <c r="P107" s="2"/>
      <c r="Q107" s="2"/>
      <c r="R107" s="17"/>
      <c r="U107" s="18"/>
    </row>
    <row r="108" spans="2:21" ht="12.75" customHeight="1" x14ac:dyDescent="0.2">
      <c r="B108" s="79">
        <v>71</v>
      </c>
      <c r="C108" s="168"/>
      <c r="D108" s="69" t="s">
        <v>18</v>
      </c>
      <c r="E108" s="12">
        <v>32509</v>
      </c>
      <c r="F108" s="144">
        <v>76</v>
      </c>
      <c r="G108" s="9" t="s">
        <v>106</v>
      </c>
      <c r="H108" s="9" t="s">
        <v>29</v>
      </c>
      <c r="I108" s="2"/>
      <c r="J108" s="2"/>
      <c r="K108" s="2">
        <v>1</v>
      </c>
      <c r="L108" s="2"/>
      <c r="M108" s="2"/>
      <c r="N108" s="2"/>
      <c r="O108" s="2"/>
      <c r="P108" s="2"/>
      <c r="Q108" s="2"/>
      <c r="R108" s="17"/>
      <c r="U108" s="18"/>
    </row>
    <row r="109" spans="2:21" ht="12.75" customHeight="1" x14ac:dyDescent="0.2">
      <c r="B109" s="79">
        <v>76</v>
      </c>
      <c r="C109" s="168"/>
      <c r="D109" s="69" t="s">
        <v>18</v>
      </c>
      <c r="E109" s="12">
        <v>32273</v>
      </c>
      <c r="F109" s="144">
        <v>77</v>
      </c>
      <c r="G109" s="9" t="s">
        <v>107</v>
      </c>
      <c r="H109" s="9" t="s">
        <v>29</v>
      </c>
      <c r="I109" s="2"/>
      <c r="J109" s="2"/>
      <c r="K109" s="2">
        <v>1</v>
      </c>
      <c r="L109" s="2"/>
      <c r="M109" s="2"/>
      <c r="N109" s="2"/>
      <c r="O109" s="2"/>
      <c r="P109" s="2"/>
      <c r="Q109" s="2"/>
      <c r="R109" s="17"/>
      <c r="U109" s="18"/>
    </row>
    <row r="110" spans="2:21" ht="12.75" customHeight="1" x14ac:dyDescent="0.2">
      <c r="B110" s="79">
        <v>81</v>
      </c>
      <c r="C110" s="168"/>
      <c r="D110" s="69" t="s">
        <v>18</v>
      </c>
      <c r="E110" s="12">
        <v>32463</v>
      </c>
      <c r="F110" s="144">
        <v>78</v>
      </c>
      <c r="G110" s="9" t="s">
        <v>108</v>
      </c>
      <c r="H110" s="9" t="s">
        <v>29</v>
      </c>
      <c r="I110" s="2"/>
      <c r="J110" s="2"/>
      <c r="K110" s="2">
        <v>1</v>
      </c>
      <c r="L110" s="2"/>
      <c r="M110" s="2"/>
      <c r="N110" s="2"/>
      <c r="O110" s="2"/>
      <c r="P110" s="2"/>
      <c r="Q110" s="2"/>
      <c r="R110" s="17"/>
      <c r="U110" s="18"/>
    </row>
    <row r="111" spans="2:21" ht="12.75" customHeight="1" x14ac:dyDescent="0.2">
      <c r="B111" s="79">
        <v>90</v>
      </c>
      <c r="C111" s="168"/>
      <c r="D111" s="69" t="s">
        <v>45</v>
      </c>
      <c r="E111" s="12">
        <v>24246</v>
      </c>
      <c r="F111" s="144">
        <v>79</v>
      </c>
      <c r="G111" s="9" t="s">
        <v>63</v>
      </c>
      <c r="H111" s="9" t="s">
        <v>29</v>
      </c>
      <c r="I111" s="2"/>
      <c r="J111" s="2"/>
      <c r="K111" s="2"/>
      <c r="L111" s="2">
        <v>1</v>
      </c>
      <c r="M111" s="2"/>
      <c r="N111" s="2"/>
      <c r="O111" s="2"/>
      <c r="P111" s="2"/>
      <c r="Q111" s="2"/>
      <c r="R111" s="17"/>
      <c r="U111" s="18"/>
    </row>
    <row r="112" spans="2:21" ht="12.75" customHeight="1" x14ac:dyDescent="0.2">
      <c r="B112" s="79">
        <v>89</v>
      </c>
      <c r="C112" s="168"/>
      <c r="D112" s="69" t="s">
        <v>15</v>
      </c>
      <c r="E112" s="12">
        <v>37793</v>
      </c>
      <c r="F112" s="144">
        <v>80</v>
      </c>
      <c r="G112" s="9" t="s">
        <v>109</v>
      </c>
      <c r="H112" s="9" t="s">
        <v>29</v>
      </c>
      <c r="I112" s="2"/>
      <c r="J112" s="2"/>
      <c r="K112" s="2"/>
      <c r="L112" s="2"/>
      <c r="M112" s="2">
        <v>1</v>
      </c>
      <c r="N112" s="2"/>
      <c r="O112" s="2"/>
      <c r="P112" s="2"/>
      <c r="Q112" s="2"/>
      <c r="R112" s="17"/>
      <c r="U112" s="18"/>
    </row>
    <row r="113" spans="2:21" s="18" customFormat="1" ht="12.75" customHeight="1" x14ac:dyDescent="0.2">
      <c r="B113" s="11">
        <v>73</v>
      </c>
      <c r="C113" s="69"/>
      <c r="D113" s="69" t="s">
        <v>19</v>
      </c>
      <c r="E113" s="36">
        <v>33342</v>
      </c>
      <c r="F113" s="144">
        <v>81</v>
      </c>
      <c r="G113" s="9" t="s">
        <v>110</v>
      </c>
      <c r="H113" s="9" t="s">
        <v>29</v>
      </c>
      <c r="I113" s="2"/>
      <c r="J113" s="2"/>
      <c r="K113" s="2"/>
      <c r="L113" s="2"/>
      <c r="M113" s="2"/>
      <c r="N113" s="2"/>
      <c r="O113" s="2">
        <v>1</v>
      </c>
      <c r="P113" s="2"/>
      <c r="Q113" s="2"/>
      <c r="R113" s="2"/>
      <c r="T113" s="18" t="s">
        <v>17</v>
      </c>
      <c r="U113" s="18" t="s">
        <v>17</v>
      </c>
    </row>
    <row r="114" spans="2:21" s="18" customFormat="1" ht="12.75" customHeight="1" x14ac:dyDescent="0.2">
      <c r="B114" s="11">
        <v>73</v>
      </c>
      <c r="C114" s="69"/>
      <c r="D114" s="69" t="s">
        <v>19</v>
      </c>
      <c r="E114" s="12">
        <v>31229</v>
      </c>
      <c r="F114" s="144">
        <v>82</v>
      </c>
      <c r="G114" s="9" t="s">
        <v>64</v>
      </c>
      <c r="H114" s="9" t="s">
        <v>29</v>
      </c>
      <c r="I114" s="2"/>
      <c r="J114" s="2"/>
      <c r="K114" s="2"/>
      <c r="L114" s="2"/>
      <c r="M114" s="2"/>
      <c r="N114" s="2"/>
      <c r="O114" s="2">
        <v>1</v>
      </c>
      <c r="P114" s="2"/>
      <c r="Q114" s="2"/>
      <c r="R114" s="17"/>
    </row>
    <row r="115" spans="2:21" s="18" customFormat="1" ht="12.75" customHeight="1" x14ac:dyDescent="0.2">
      <c r="B115" s="11">
        <v>73</v>
      </c>
      <c r="C115" s="69"/>
      <c r="D115" s="69" t="s">
        <v>19</v>
      </c>
      <c r="E115" s="36">
        <v>34156</v>
      </c>
      <c r="F115" s="144">
        <v>83</v>
      </c>
      <c r="G115" s="9" t="s">
        <v>111</v>
      </c>
      <c r="H115" s="9" t="s">
        <v>29</v>
      </c>
      <c r="I115" s="2"/>
      <c r="J115" s="2"/>
      <c r="K115" s="2"/>
      <c r="L115" s="2"/>
      <c r="M115" s="2"/>
      <c r="N115" s="2"/>
      <c r="O115" s="2">
        <v>1</v>
      </c>
      <c r="P115" s="2"/>
      <c r="Q115" s="2"/>
      <c r="R115" s="17"/>
      <c r="T115" s="18" t="s">
        <v>17</v>
      </c>
      <c r="U115" s="18" t="s">
        <v>17</v>
      </c>
    </row>
    <row r="116" spans="2:21" s="18" customFormat="1" ht="12.75" customHeight="1" x14ac:dyDescent="0.2">
      <c r="B116" s="11">
        <v>73</v>
      </c>
      <c r="C116" s="69"/>
      <c r="D116" s="69" t="s">
        <v>19</v>
      </c>
      <c r="E116" s="36">
        <v>35283</v>
      </c>
      <c r="F116" s="144">
        <v>84</v>
      </c>
      <c r="G116" s="9" t="s">
        <v>112</v>
      </c>
      <c r="H116" s="9" t="s">
        <v>29</v>
      </c>
      <c r="I116" s="2"/>
      <c r="J116" s="2"/>
      <c r="K116" s="2"/>
      <c r="L116" s="2"/>
      <c r="M116" s="2"/>
      <c r="N116" s="2"/>
      <c r="O116" s="2">
        <v>1</v>
      </c>
      <c r="P116" s="2"/>
      <c r="Q116" s="2"/>
      <c r="R116" s="17"/>
    </row>
    <row r="117" spans="2:21" s="18" customFormat="1" ht="12.75" customHeight="1" x14ac:dyDescent="0.2">
      <c r="B117" s="11">
        <v>81</v>
      </c>
      <c r="C117" s="69"/>
      <c r="D117" s="69" t="s">
        <v>19</v>
      </c>
      <c r="E117" s="12">
        <v>34601</v>
      </c>
      <c r="F117" s="144">
        <v>85</v>
      </c>
      <c r="G117" s="9" t="s">
        <v>113</v>
      </c>
      <c r="H117" s="9" t="s">
        <v>29</v>
      </c>
      <c r="I117" s="2"/>
      <c r="J117" s="2"/>
      <c r="K117" s="2"/>
      <c r="L117" s="2"/>
      <c r="M117" s="2"/>
      <c r="N117" s="2"/>
      <c r="O117" s="2">
        <v>1</v>
      </c>
      <c r="P117" s="2"/>
      <c r="Q117" s="2"/>
      <c r="R117" s="17"/>
    </row>
    <row r="118" spans="2:21" s="18" customFormat="1" ht="12.75" customHeight="1" x14ac:dyDescent="0.2">
      <c r="B118" s="11">
        <v>89</v>
      </c>
      <c r="C118" s="69"/>
      <c r="D118" s="69" t="s">
        <v>19</v>
      </c>
      <c r="E118" s="12">
        <v>31220</v>
      </c>
      <c r="F118" s="144">
        <v>86</v>
      </c>
      <c r="G118" s="9" t="s">
        <v>114</v>
      </c>
      <c r="H118" s="9" t="s">
        <v>29</v>
      </c>
      <c r="I118" s="2"/>
      <c r="J118" s="2"/>
      <c r="K118" s="2"/>
      <c r="L118" s="2"/>
      <c r="M118" s="2"/>
      <c r="N118" s="2"/>
      <c r="O118" s="2">
        <v>1</v>
      </c>
      <c r="P118" s="2"/>
      <c r="Q118" s="2"/>
      <c r="R118" s="17"/>
    </row>
    <row r="119" spans="2:21" s="18" customFormat="1" ht="12.75" customHeight="1" x14ac:dyDescent="0.2">
      <c r="B119" s="11">
        <v>89</v>
      </c>
      <c r="C119" s="69"/>
      <c r="D119" s="69" t="s">
        <v>19</v>
      </c>
      <c r="E119" s="12">
        <v>32829</v>
      </c>
      <c r="F119" s="144">
        <v>87</v>
      </c>
      <c r="G119" s="9" t="s">
        <v>115</v>
      </c>
      <c r="H119" s="9" t="s">
        <v>29</v>
      </c>
      <c r="I119" s="2"/>
      <c r="J119" s="2"/>
      <c r="K119" s="2"/>
      <c r="L119" s="2"/>
      <c r="M119" s="2"/>
      <c r="N119" s="2"/>
      <c r="O119" s="2">
        <v>1</v>
      </c>
      <c r="P119" s="2"/>
      <c r="Q119" s="2"/>
      <c r="R119" s="17"/>
    </row>
    <row r="120" spans="2:21" s="18" customFormat="1" ht="12.75" customHeight="1" x14ac:dyDescent="0.2">
      <c r="B120" s="11">
        <v>96</v>
      </c>
      <c r="C120" s="69"/>
      <c r="D120" s="69" t="s">
        <v>19</v>
      </c>
      <c r="E120" s="12">
        <v>34369</v>
      </c>
      <c r="F120" s="144">
        <v>88</v>
      </c>
      <c r="G120" s="9" t="s">
        <v>116</v>
      </c>
      <c r="H120" s="9" t="s">
        <v>29</v>
      </c>
      <c r="I120" s="9"/>
      <c r="J120" s="2"/>
      <c r="K120" s="2"/>
      <c r="L120" s="2"/>
      <c r="M120" s="2"/>
      <c r="N120" s="2"/>
      <c r="O120" s="2">
        <v>1</v>
      </c>
      <c r="P120" s="2"/>
      <c r="Q120" s="2"/>
      <c r="R120" s="17"/>
    </row>
    <row r="121" spans="2:21" s="18" customFormat="1" ht="12.75" customHeight="1" x14ac:dyDescent="0.2">
      <c r="B121" s="79">
        <v>102</v>
      </c>
      <c r="C121" s="168"/>
      <c r="D121" s="69" t="s">
        <v>19</v>
      </c>
      <c r="E121" s="12">
        <v>33892</v>
      </c>
      <c r="F121" s="144">
        <v>89</v>
      </c>
      <c r="G121" s="9" t="s">
        <v>65</v>
      </c>
      <c r="H121" s="9" t="s">
        <v>29</v>
      </c>
      <c r="I121" s="2"/>
      <c r="J121" s="2"/>
      <c r="K121" s="2"/>
      <c r="L121" s="2"/>
      <c r="M121" s="2"/>
      <c r="N121" s="2"/>
      <c r="O121" s="2">
        <v>1</v>
      </c>
      <c r="P121" s="2"/>
      <c r="Q121" s="2"/>
      <c r="R121" s="17"/>
    </row>
    <row r="122" spans="2:21" s="18" customFormat="1" ht="12.75" customHeight="1" x14ac:dyDescent="0.2">
      <c r="B122" s="11">
        <v>102</v>
      </c>
      <c r="C122" s="69"/>
      <c r="D122" s="69" t="s">
        <v>19</v>
      </c>
      <c r="E122" s="36">
        <v>34699</v>
      </c>
      <c r="F122" s="144">
        <v>90</v>
      </c>
      <c r="G122" s="9" t="s">
        <v>117</v>
      </c>
      <c r="H122" s="9" t="s">
        <v>29</v>
      </c>
      <c r="I122" s="2"/>
      <c r="J122" s="2"/>
      <c r="K122" s="2"/>
      <c r="L122" s="2"/>
      <c r="M122" s="2"/>
      <c r="N122" s="2"/>
      <c r="O122" s="2">
        <v>1</v>
      </c>
      <c r="P122" s="2"/>
      <c r="Q122" s="2"/>
      <c r="R122" s="17"/>
    </row>
    <row r="123" spans="2:21" s="18" customFormat="1" ht="12.75" customHeight="1" x14ac:dyDescent="0.2">
      <c r="B123" s="79" t="s">
        <v>119</v>
      </c>
      <c r="C123" s="170"/>
      <c r="D123" s="73" t="s">
        <v>19</v>
      </c>
      <c r="E123" s="38">
        <v>33851</v>
      </c>
      <c r="F123" s="144">
        <v>91</v>
      </c>
      <c r="G123" s="37" t="s">
        <v>118</v>
      </c>
      <c r="H123" s="9" t="s">
        <v>29</v>
      </c>
      <c r="I123" s="2"/>
      <c r="J123" s="2"/>
      <c r="K123" s="2"/>
      <c r="L123" s="2"/>
      <c r="M123" s="2"/>
      <c r="N123" s="2"/>
      <c r="O123" s="2">
        <v>1</v>
      </c>
      <c r="P123" s="2"/>
      <c r="Q123" s="2"/>
      <c r="R123" s="17"/>
      <c r="T123" s="18" t="s">
        <v>17</v>
      </c>
      <c r="U123" s="18" t="s">
        <v>17</v>
      </c>
    </row>
    <row r="124" spans="2:21" s="18" customFormat="1" ht="12.75" customHeight="1" x14ac:dyDescent="0.2">
      <c r="B124" s="79">
        <v>96</v>
      </c>
      <c r="C124" s="168"/>
      <c r="D124" s="69" t="s">
        <v>100</v>
      </c>
      <c r="E124" s="12">
        <v>21205</v>
      </c>
      <c r="F124" s="144">
        <v>92</v>
      </c>
      <c r="G124" s="9" t="s">
        <v>120</v>
      </c>
      <c r="H124" s="9" t="s">
        <v>29</v>
      </c>
      <c r="I124" s="2"/>
      <c r="J124" s="2"/>
      <c r="K124" s="2"/>
      <c r="L124" s="2"/>
      <c r="M124" s="2"/>
      <c r="N124" s="2"/>
      <c r="O124" s="2"/>
      <c r="P124" s="2">
        <v>1</v>
      </c>
      <c r="Q124" s="2"/>
      <c r="R124" s="17"/>
      <c r="T124" s="18" t="s">
        <v>17</v>
      </c>
      <c r="U124" s="18" t="s">
        <v>17</v>
      </c>
    </row>
    <row r="125" spans="2:21" s="18" customFormat="1" ht="12.75" customHeight="1" x14ac:dyDescent="0.2">
      <c r="B125" s="79">
        <v>96</v>
      </c>
      <c r="C125" s="168"/>
      <c r="D125" s="69" t="s">
        <v>46</v>
      </c>
      <c r="E125" s="12">
        <v>20010</v>
      </c>
      <c r="F125" s="144">
        <v>93</v>
      </c>
      <c r="G125" s="9" t="s">
        <v>121</v>
      </c>
      <c r="H125" s="9" t="s">
        <v>29</v>
      </c>
      <c r="I125" s="2"/>
      <c r="J125" s="2"/>
      <c r="K125" s="2"/>
      <c r="L125" s="2"/>
      <c r="M125" s="2"/>
      <c r="N125" s="2"/>
      <c r="O125" s="2"/>
      <c r="P125" s="2">
        <v>1</v>
      </c>
      <c r="Q125" s="2"/>
      <c r="R125" s="17"/>
      <c r="T125" s="18" t="s">
        <v>17</v>
      </c>
      <c r="U125" s="18" t="s">
        <v>17</v>
      </c>
    </row>
    <row r="126" spans="2:21" s="18" customFormat="1" ht="12.75" customHeight="1" x14ac:dyDescent="0.2">
      <c r="B126" s="79">
        <v>96</v>
      </c>
      <c r="C126" s="168"/>
      <c r="D126" s="69" t="s">
        <v>46</v>
      </c>
      <c r="E126" s="12">
        <v>19656</v>
      </c>
      <c r="F126" s="144">
        <v>94</v>
      </c>
      <c r="G126" s="9" t="s">
        <v>61</v>
      </c>
      <c r="H126" s="9" t="s">
        <v>29</v>
      </c>
      <c r="I126" s="2"/>
      <c r="J126" s="2"/>
      <c r="K126" s="2"/>
      <c r="L126" s="2"/>
      <c r="M126" s="2"/>
      <c r="N126" s="2"/>
      <c r="O126" s="2"/>
      <c r="P126" s="2">
        <v>1</v>
      </c>
      <c r="Q126" s="2"/>
      <c r="R126" s="17"/>
      <c r="T126" s="18" t="s">
        <v>17</v>
      </c>
      <c r="U126" s="18" t="s">
        <v>17</v>
      </c>
    </row>
    <row r="127" spans="2:21" ht="12.75" customHeight="1" x14ac:dyDescent="0.2">
      <c r="B127" s="78" t="s">
        <v>17</v>
      </c>
      <c r="C127" s="167"/>
      <c r="D127" s="69" t="s">
        <v>17</v>
      </c>
      <c r="E127" s="12" t="s">
        <v>17</v>
      </c>
      <c r="F127" s="144"/>
      <c r="G127" s="3" t="s">
        <v>22</v>
      </c>
      <c r="H127" s="3" t="s">
        <v>29</v>
      </c>
      <c r="I127" s="2">
        <f>SUM(I102:I115)</f>
        <v>0</v>
      </c>
      <c r="J127" s="2">
        <f>SUM(J102:J115)</f>
        <v>0</v>
      </c>
      <c r="K127" s="2">
        <f>SUM(K102:K111)</f>
        <v>9</v>
      </c>
      <c r="L127" s="2">
        <f>SUM(L102:L111)</f>
        <v>1</v>
      </c>
      <c r="M127" s="2"/>
      <c r="N127" s="2"/>
      <c r="O127" s="2"/>
      <c r="P127" s="2"/>
      <c r="Q127" s="2">
        <f>SUM(I127:P127)</f>
        <v>10</v>
      </c>
      <c r="R127" s="2"/>
    </row>
    <row r="128" spans="2:21" ht="12.75" customHeight="1" x14ac:dyDescent="0.2">
      <c r="B128" s="78" t="s">
        <v>17</v>
      </c>
      <c r="C128" s="167"/>
      <c r="D128" s="69" t="s">
        <v>17</v>
      </c>
      <c r="E128" s="12" t="s">
        <v>17</v>
      </c>
      <c r="F128" s="144"/>
      <c r="G128" s="3" t="s">
        <v>24</v>
      </c>
      <c r="H128" s="3" t="s">
        <v>29</v>
      </c>
      <c r="I128" s="2"/>
      <c r="J128" s="2"/>
      <c r="K128" s="2"/>
      <c r="L128" s="2"/>
      <c r="M128" s="2">
        <f>SUM(M112:M126)</f>
        <v>1</v>
      </c>
      <c r="N128" s="2">
        <f t="shared" ref="N128:O128" si="32">SUM(N112:N126)</f>
        <v>0</v>
      </c>
      <c r="O128" s="2">
        <f t="shared" si="32"/>
        <v>11</v>
      </c>
      <c r="P128" s="2">
        <f>SUM(P112:P126)</f>
        <v>3</v>
      </c>
      <c r="Q128" s="2">
        <f>SUM(I128:P128)</f>
        <v>15</v>
      </c>
      <c r="R128" s="2"/>
    </row>
    <row r="129" spans="1:21" ht="12.75" customHeight="1" x14ac:dyDescent="0.2">
      <c r="B129" s="78" t="s">
        <v>17</v>
      </c>
      <c r="C129" s="167"/>
      <c r="D129" s="69" t="s">
        <v>17</v>
      </c>
      <c r="E129" s="12" t="s">
        <v>17</v>
      </c>
      <c r="F129" s="144"/>
      <c r="G129" s="3" t="s">
        <v>11</v>
      </c>
      <c r="H129" s="3" t="s">
        <v>29</v>
      </c>
      <c r="I129" s="2">
        <f>SUM(I127:I128)</f>
        <v>0</v>
      </c>
      <c r="J129" s="2">
        <f t="shared" ref="J129:L129" si="33">SUM(J127:J128)</f>
        <v>0</v>
      </c>
      <c r="K129" s="2">
        <f t="shared" si="33"/>
        <v>9</v>
      </c>
      <c r="L129" s="2">
        <f t="shared" si="33"/>
        <v>1</v>
      </c>
      <c r="M129" s="2">
        <f>SUM(M112:M126)</f>
        <v>1</v>
      </c>
      <c r="N129" s="2">
        <f t="shared" ref="N129:P129" si="34">SUM(N112:N126)</f>
        <v>0</v>
      </c>
      <c r="O129" s="2">
        <f t="shared" si="34"/>
        <v>11</v>
      </c>
      <c r="P129" s="2">
        <f t="shared" si="34"/>
        <v>3</v>
      </c>
      <c r="Q129" s="2">
        <f>SUM(I129:P129)</f>
        <v>25</v>
      </c>
      <c r="R129" s="2"/>
    </row>
    <row r="130" spans="1:21" ht="12.75" customHeight="1" x14ac:dyDescent="0.2">
      <c r="A130" s="26"/>
      <c r="B130" s="24">
        <v>71</v>
      </c>
      <c r="C130" s="70"/>
      <c r="D130" s="70" t="s">
        <v>18</v>
      </c>
      <c r="E130" s="23">
        <v>35361</v>
      </c>
      <c r="F130" s="145">
        <v>95</v>
      </c>
      <c r="G130" s="22" t="s">
        <v>154</v>
      </c>
      <c r="H130" s="22" t="s">
        <v>32</v>
      </c>
      <c r="I130" s="2"/>
      <c r="J130" s="2"/>
      <c r="K130" s="2">
        <v>1</v>
      </c>
      <c r="L130" s="2"/>
      <c r="M130" s="2"/>
      <c r="N130" s="2"/>
      <c r="O130" s="2"/>
      <c r="P130" s="2"/>
      <c r="Q130" s="31"/>
      <c r="R130" s="24"/>
    </row>
    <row r="131" spans="1:21" ht="12.75" customHeight="1" x14ac:dyDescent="0.2">
      <c r="A131" s="26"/>
      <c r="B131" s="24">
        <v>89</v>
      </c>
      <c r="C131" s="70"/>
      <c r="D131" s="69" t="s">
        <v>16</v>
      </c>
      <c r="E131" s="23">
        <v>36663</v>
      </c>
      <c r="F131" s="145">
        <v>96</v>
      </c>
      <c r="G131" s="9" t="s">
        <v>155</v>
      </c>
      <c r="H131" s="9" t="s">
        <v>32</v>
      </c>
      <c r="I131" s="2"/>
      <c r="J131" s="2"/>
      <c r="K131" s="2"/>
      <c r="L131" s="2"/>
      <c r="M131" s="2"/>
      <c r="N131" s="2">
        <v>1</v>
      </c>
      <c r="O131" s="2"/>
      <c r="P131" s="2"/>
      <c r="Q131" s="31"/>
      <c r="R131" s="24"/>
    </row>
    <row r="132" spans="1:21" ht="12.75" customHeight="1" x14ac:dyDescent="0.2">
      <c r="A132" s="26"/>
      <c r="B132" s="11">
        <v>73</v>
      </c>
      <c r="C132" s="69"/>
      <c r="D132" s="69" t="s">
        <v>19</v>
      </c>
      <c r="E132" s="12">
        <v>34912</v>
      </c>
      <c r="F132" s="145">
        <v>97</v>
      </c>
      <c r="G132" s="9" t="s">
        <v>48</v>
      </c>
      <c r="H132" s="9" t="s">
        <v>32</v>
      </c>
      <c r="I132" s="2"/>
      <c r="J132" s="2"/>
      <c r="K132" s="2"/>
      <c r="L132" s="2"/>
      <c r="M132" s="2"/>
      <c r="N132" s="2"/>
      <c r="O132" s="2">
        <v>1</v>
      </c>
      <c r="P132" s="2"/>
      <c r="Q132" s="31" t="str">
        <f t="shared" ref="Q132:Q134" si="35">IF(SUM(I132:L132)&gt;0,SUM(I132:L132),"")</f>
        <v/>
      </c>
      <c r="R132" s="11"/>
    </row>
    <row r="133" spans="1:21" ht="12.75" customHeight="1" x14ac:dyDescent="0.2">
      <c r="A133" s="26"/>
      <c r="B133" s="204">
        <v>96</v>
      </c>
      <c r="C133" s="205"/>
      <c r="D133" s="205" t="s">
        <v>19</v>
      </c>
      <c r="E133" s="206">
        <v>32519</v>
      </c>
      <c r="F133" s="207">
        <v>98</v>
      </c>
      <c r="G133" s="199" t="s">
        <v>33</v>
      </c>
      <c r="H133" s="199" t="s">
        <v>32</v>
      </c>
      <c r="I133" s="35"/>
      <c r="J133" s="35"/>
      <c r="K133" s="35"/>
      <c r="L133" s="35"/>
      <c r="M133" s="35"/>
      <c r="N133" s="35"/>
      <c r="O133" s="35">
        <v>1</v>
      </c>
      <c r="P133" s="35"/>
      <c r="Q133" s="208" t="str">
        <f t="shared" si="35"/>
        <v/>
      </c>
      <c r="R133" s="209">
        <v>1</v>
      </c>
      <c r="T133" t="s">
        <v>17</v>
      </c>
      <c r="U133" t="s">
        <v>17</v>
      </c>
    </row>
    <row r="134" spans="1:21" ht="12.75" customHeight="1" x14ac:dyDescent="0.2">
      <c r="A134" s="26"/>
      <c r="B134" s="159" t="s">
        <v>156</v>
      </c>
      <c r="C134" s="171"/>
      <c r="D134" s="70" t="s">
        <v>19</v>
      </c>
      <c r="E134" s="23">
        <v>35785</v>
      </c>
      <c r="F134" s="145">
        <v>99</v>
      </c>
      <c r="G134" s="9" t="s">
        <v>157</v>
      </c>
      <c r="H134" s="22" t="s">
        <v>32</v>
      </c>
      <c r="I134" s="2"/>
      <c r="J134" s="2"/>
      <c r="K134" s="2"/>
      <c r="L134" s="2"/>
      <c r="M134" s="2"/>
      <c r="N134" s="2"/>
      <c r="O134" s="2">
        <v>1</v>
      </c>
      <c r="P134" s="2"/>
      <c r="Q134" s="31" t="str">
        <f t="shared" si="35"/>
        <v/>
      </c>
      <c r="R134" s="27"/>
    </row>
    <row r="135" spans="1:21" ht="12.75" customHeight="1" x14ac:dyDescent="0.2">
      <c r="A135" s="26"/>
      <c r="B135" s="159" t="s">
        <v>158</v>
      </c>
      <c r="C135" s="171"/>
      <c r="D135" s="69" t="s">
        <v>19</v>
      </c>
      <c r="E135" s="23">
        <v>33284</v>
      </c>
      <c r="F135" s="145">
        <v>100</v>
      </c>
      <c r="G135" s="9" t="s">
        <v>159</v>
      </c>
      <c r="H135" s="9" t="s">
        <v>32</v>
      </c>
      <c r="I135" s="2"/>
      <c r="J135" s="2"/>
      <c r="K135" s="2"/>
      <c r="L135" s="2"/>
      <c r="M135" s="2"/>
      <c r="N135" s="2"/>
      <c r="O135" s="2">
        <v>1</v>
      </c>
      <c r="P135" s="2"/>
      <c r="Q135" s="31"/>
      <c r="R135" s="27"/>
    </row>
    <row r="136" spans="1:21" ht="12.75" customHeight="1" x14ac:dyDescent="0.2">
      <c r="A136" s="26"/>
      <c r="B136" s="159" t="s">
        <v>158</v>
      </c>
      <c r="C136" s="171"/>
      <c r="D136" s="74" t="s">
        <v>19</v>
      </c>
      <c r="E136" s="33">
        <v>32405</v>
      </c>
      <c r="F136" s="145">
        <v>101</v>
      </c>
      <c r="G136" s="32" t="s">
        <v>34</v>
      </c>
      <c r="H136" s="32" t="s">
        <v>32</v>
      </c>
      <c r="I136" s="2"/>
      <c r="J136" s="2"/>
      <c r="K136" s="2"/>
      <c r="L136" s="2"/>
      <c r="M136" s="2"/>
      <c r="N136" s="2"/>
      <c r="O136" s="2">
        <v>1</v>
      </c>
      <c r="P136" s="2"/>
      <c r="Q136" s="31" t="str">
        <f>IF(SUM(I136:L136)&gt;0,SUM(I136:L136),"")</f>
        <v/>
      </c>
      <c r="R136" s="27"/>
      <c r="T136" t="s">
        <v>17</v>
      </c>
      <c r="U136" t="s">
        <v>17</v>
      </c>
    </row>
    <row r="137" spans="1:21" ht="12.75" customHeight="1" x14ac:dyDescent="0.2">
      <c r="A137" s="26"/>
      <c r="B137" s="159" t="s">
        <v>158</v>
      </c>
      <c r="C137" s="171"/>
      <c r="D137" s="69" t="s">
        <v>19</v>
      </c>
      <c r="E137" s="33">
        <v>31934</v>
      </c>
      <c r="F137" s="145">
        <v>102</v>
      </c>
      <c r="G137" s="9" t="s">
        <v>41</v>
      </c>
      <c r="H137" s="9" t="s">
        <v>32</v>
      </c>
      <c r="I137" s="2"/>
      <c r="J137" s="2"/>
      <c r="K137" s="2"/>
      <c r="L137" s="2"/>
      <c r="M137" s="2"/>
      <c r="N137" s="2"/>
      <c r="O137" s="2">
        <v>1</v>
      </c>
      <c r="P137" s="2"/>
      <c r="Q137" s="31"/>
      <c r="R137" s="27"/>
    </row>
    <row r="138" spans="1:21" ht="12.75" customHeight="1" x14ac:dyDescent="0.2">
      <c r="A138" s="26"/>
      <c r="B138" s="28" t="s">
        <v>17</v>
      </c>
      <c r="C138" s="75"/>
      <c r="D138" s="75" t="s">
        <v>17</v>
      </c>
      <c r="E138" s="30" t="s">
        <v>17</v>
      </c>
      <c r="F138" s="148"/>
      <c r="G138" s="29" t="s">
        <v>22</v>
      </c>
      <c r="H138" s="29" t="s">
        <v>32</v>
      </c>
      <c r="I138" s="31">
        <f>SUM(I130:I130)</f>
        <v>0</v>
      </c>
      <c r="J138" s="31">
        <f t="shared" ref="J138:R138" si="36">SUM(J130:J130)</f>
        <v>0</v>
      </c>
      <c r="K138" s="31">
        <f t="shared" si="36"/>
        <v>1</v>
      </c>
      <c r="L138" s="31">
        <f t="shared" si="36"/>
        <v>0</v>
      </c>
      <c r="M138" s="31"/>
      <c r="N138" s="31"/>
      <c r="O138" s="31"/>
      <c r="P138" s="31"/>
      <c r="Q138" s="31">
        <f>SUM(I138:L138)</f>
        <v>1</v>
      </c>
      <c r="R138" s="31">
        <f t="shared" si="36"/>
        <v>0</v>
      </c>
    </row>
    <row r="139" spans="1:21" ht="12.75" customHeight="1" x14ac:dyDescent="0.2">
      <c r="A139" s="26"/>
      <c r="B139" s="28" t="s">
        <v>17</v>
      </c>
      <c r="C139" s="75"/>
      <c r="D139" s="75" t="s">
        <v>17</v>
      </c>
      <c r="E139" s="30" t="s">
        <v>17</v>
      </c>
      <c r="F139" s="148"/>
      <c r="G139" s="29" t="s">
        <v>24</v>
      </c>
      <c r="H139" s="29" t="s">
        <v>32</v>
      </c>
      <c r="I139" s="31"/>
      <c r="J139" s="31"/>
      <c r="K139" s="31"/>
      <c r="L139" s="31"/>
      <c r="M139" s="31">
        <f>SUM(M131:M136)</f>
        <v>0</v>
      </c>
      <c r="N139" s="31">
        <f t="shared" ref="N139:P139" si="37">SUM(N131:N136)</f>
        <v>1</v>
      </c>
      <c r="O139" s="31">
        <f>SUM(O131:O137)</f>
        <v>6</v>
      </c>
      <c r="P139" s="31">
        <f t="shared" si="37"/>
        <v>0</v>
      </c>
      <c r="Q139" s="31">
        <f>SUM(M139:P139)-R139</f>
        <v>6</v>
      </c>
      <c r="R139" s="31">
        <f t="shared" ref="R139" si="38">SUM(R132:R136)</f>
        <v>1</v>
      </c>
      <c r="T139" t="s">
        <v>17</v>
      </c>
    </row>
    <row r="140" spans="1:21" ht="12.75" customHeight="1" x14ac:dyDescent="0.2">
      <c r="A140" s="26"/>
      <c r="B140" s="28" t="s">
        <v>17</v>
      </c>
      <c r="C140" s="75"/>
      <c r="D140" s="75" t="s">
        <v>17</v>
      </c>
      <c r="E140" s="30" t="s">
        <v>17</v>
      </c>
      <c r="F140" s="148"/>
      <c r="G140" s="29" t="s">
        <v>11</v>
      </c>
      <c r="H140" s="29" t="s">
        <v>32</v>
      </c>
      <c r="I140" s="31">
        <f>SUM(I138:I139)</f>
        <v>0</v>
      </c>
      <c r="J140" s="31">
        <f t="shared" ref="J140:R140" si="39">SUM(J138:J139)</f>
        <v>0</v>
      </c>
      <c r="K140" s="31">
        <f t="shared" si="39"/>
        <v>1</v>
      </c>
      <c r="L140" s="31">
        <f t="shared" si="39"/>
        <v>0</v>
      </c>
      <c r="M140" s="31">
        <f t="shared" si="39"/>
        <v>0</v>
      </c>
      <c r="N140" s="31">
        <f t="shared" si="39"/>
        <v>1</v>
      </c>
      <c r="O140" s="31">
        <f t="shared" si="39"/>
        <v>6</v>
      </c>
      <c r="P140" s="31">
        <f t="shared" si="39"/>
        <v>0</v>
      </c>
      <c r="Q140" s="31">
        <f>SUM(I140:P140)-R140</f>
        <v>7</v>
      </c>
      <c r="R140" s="31">
        <f t="shared" si="39"/>
        <v>1</v>
      </c>
    </row>
    <row r="141" spans="1:21" ht="12.75" customHeight="1" x14ac:dyDescent="0.2">
      <c r="B141" s="80">
        <v>89</v>
      </c>
      <c r="C141" s="172"/>
      <c r="D141" s="69" t="s">
        <v>19</v>
      </c>
      <c r="E141" s="23">
        <v>34899</v>
      </c>
      <c r="F141" s="145">
        <v>103</v>
      </c>
      <c r="G141" s="9" t="s">
        <v>52</v>
      </c>
      <c r="H141" s="22" t="s">
        <v>27</v>
      </c>
      <c r="I141" s="2"/>
      <c r="J141" s="2"/>
      <c r="K141" s="2"/>
      <c r="L141" s="2"/>
      <c r="M141" s="2"/>
      <c r="N141" s="2"/>
      <c r="O141" s="2">
        <v>1</v>
      </c>
      <c r="P141" s="2"/>
      <c r="Q141" s="2" t="str">
        <f t="shared" ref="Q141" si="40">IF(SUM(I141:L141)&gt;0,SUM(I141:L141),"")</f>
        <v/>
      </c>
      <c r="R141" s="17"/>
    </row>
    <row r="142" spans="1:21" ht="12.75" customHeight="1" x14ac:dyDescent="0.2">
      <c r="B142" s="78" t="s">
        <v>17</v>
      </c>
      <c r="C142" s="167"/>
      <c r="D142" s="69" t="s">
        <v>17</v>
      </c>
      <c r="E142" s="12" t="s">
        <v>17</v>
      </c>
      <c r="F142" s="144"/>
      <c r="G142" s="3" t="s">
        <v>22</v>
      </c>
      <c r="H142" s="3" t="s">
        <v>27</v>
      </c>
      <c r="I142" s="2">
        <f t="shared" ref="I142:L142" si="41">SUM(I141)</f>
        <v>0</v>
      </c>
      <c r="J142" s="2">
        <f t="shared" si="41"/>
        <v>0</v>
      </c>
      <c r="K142" s="2">
        <f t="shared" si="41"/>
        <v>0</v>
      </c>
      <c r="L142" s="2">
        <f t="shared" si="41"/>
        <v>0</v>
      </c>
      <c r="M142" s="2"/>
      <c r="N142" s="2"/>
      <c r="O142" s="2"/>
      <c r="P142" s="2"/>
      <c r="Q142" s="2">
        <f>SUM(I142:P142)</f>
        <v>0</v>
      </c>
      <c r="R142" s="2"/>
    </row>
    <row r="143" spans="1:21" ht="12.75" customHeight="1" x14ac:dyDescent="0.2">
      <c r="B143" s="78" t="s">
        <v>17</v>
      </c>
      <c r="C143" s="167"/>
      <c r="D143" s="69" t="s">
        <v>17</v>
      </c>
      <c r="E143" s="12" t="s">
        <v>17</v>
      </c>
      <c r="F143" s="144"/>
      <c r="G143" s="3" t="s">
        <v>24</v>
      </c>
      <c r="H143" s="3" t="s">
        <v>27</v>
      </c>
      <c r="I143" s="2"/>
      <c r="J143" s="2"/>
      <c r="K143" s="2"/>
      <c r="L143" s="2"/>
      <c r="M143" s="2">
        <f>SUM(M141)</f>
        <v>0</v>
      </c>
      <c r="N143" s="2">
        <f t="shared" ref="N143:P143" si="42">SUM(N141)</f>
        <v>0</v>
      </c>
      <c r="O143" s="2">
        <f t="shared" si="42"/>
        <v>1</v>
      </c>
      <c r="P143" s="2">
        <f t="shared" si="42"/>
        <v>0</v>
      </c>
      <c r="Q143" s="2">
        <f t="shared" ref="Q143:Q144" si="43">SUM(I143:P143)</f>
        <v>1</v>
      </c>
      <c r="R143" s="2"/>
    </row>
    <row r="144" spans="1:21" ht="12.75" customHeight="1" x14ac:dyDescent="0.2">
      <c r="B144" s="78" t="s">
        <v>17</v>
      </c>
      <c r="C144" s="167"/>
      <c r="D144" s="69" t="s">
        <v>17</v>
      </c>
      <c r="E144" s="12" t="s">
        <v>17</v>
      </c>
      <c r="F144" s="144"/>
      <c r="G144" s="3" t="s">
        <v>11</v>
      </c>
      <c r="H144" s="3" t="s">
        <v>27</v>
      </c>
      <c r="I144" s="2">
        <f>SUM(I142:I143)</f>
        <v>0</v>
      </c>
      <c r="J144" s="2">
        <f t="shared" ref="J144:K144" si="44">SUM(J142:J143)</f>
        <v>0</v>
      </c>
      <c r="K144" s="2">
        <f t="shared" si="44"/>
        <v>0</v>
      </c>
      <c r="L144" s="2">
        <f>SUM(L142:L143)</f>
        <v>0</v>
      </c>
      <c r="M144" s="2">
        <f t="shared" ref="M144:P144" si="45">SUM(M142:M143)</f>
        <v>0</v>
      </c>
      <c r="N144" s="2">
        <f t="shared" si="45"/>
        <v>0</v>
      </c>
      <c r="O144" s="2">
        <f t="shared" si="45"/>
        <v>1</v>
      </c>
      <c r="P144" s="2">
        <f t="shared" si="45"/>
        <v>0</v>
      </c>
      <c r="Q144" s="2">
        <f t="shared" si="43"/>
        <v>1</v>
      </c>
      <c r="R144" s="17"/>
    </row>
    <row r="145" spans="2:21" ht="12.75" customHeight="1" x14ac:dyDescent="0.2">
      <c r="B145" s="24">
        <v>89</v>
      </c>
      <c r="C145" s="70"/>
      <c r="D145" s="70" t="s">
        <v>19</v>
      </c>
      <c r="E145" s="23">
        <v>34330</v>
      </c>
      <c r="F145" s="145">
        <v>104</v>
      </c>
      <c r="G145" s="22" t="s">
        <v>49</v>
      </c>
      <c r="H145" s="22" t="s">
        <v>13</v>
      </c>
      <c r="I145" s="2"/>
      <c r="J145" s="2"/>
      <c r="K145" s="2"/>
      <c r="L145" s="2"/>
      <c r="M145" s="2"/>
      <c r="N145" s="2"/>
      <c r="O145" s="2">
        <v>1</v>
      </c>
      <c r="P145" s="2"/>
      <c r="Q145" s="2" t="str">
        <f>IF(SUM(I145:L145)&gt;0,SUM(I145:L145),"")</f>
        <v/>
      </c>
      <c r="R145" s="17"/>
    </row>
    <row r="146" spans="2:21" ht="12.75" customHeight="1" x14ac:dyDescent="0.2">
      <c r="B146" s="78" t="s">
        <v>17</v>
      </c>
      <c r="C146" s="167"/>
      <c r="D146" s="69" t="s">
        <v>17</v>
      </c>
      <c r="E146" s="12" t="s">
        <v>17</v>
      </c>
      <c r="F146" s="144"/>
      <c r="G146" s="3" t="s">
        <v>22</v>
      </c>
      <c r="H146" s="3" t="s">
        <v>13</v>
      </c>
      <c r="I146" s="2">
        <v>0</v>
      </c>
      <c r="J146" s="2">
        <v>0</v>
      </c>
      <c r="K146" s="2">
        <v>0</v>
      </c>
      <c r="L146" s="2">
        <v>0</v>
      </c>
      <c r="M146" s="2"/>
      <c r="N146" s="2"/>
      <c r="O146" s="2"/>
      <c r="P146" s="2"/>
      <c r="Q146" s="2">
        <v>0</v>
      </c>
      <c r="R146" s="2"/>
    </row>
    <row r="147" spans="2:21" ht="12.75" customHeight="1" x14ac:dyDescent="0.2">
      <c r="B147" s="78" t="s">
        <v>17</v>
      </c>
      <c r="C147" s="167"/>
      <c r="D147" s="69" t="s">
        <v>17</v>
      </c>
      <c r="E147" s="12" t="s">
        <v>17</v>
      </c>
      <c r="F147" s="144"/>
      <c r="G147" s="3" t="s">
        <v>24</v>
      </c>
      <c r="H147" s="3" t="s">
        <v>13</v>
      </c>
      <c r="I147" s="2"/>
      <c r="J147" s="2"/>
      <c r="K147" s="2"/>
      <c r="L147" s="2"/>
      <c r="M147" s="2">
        <v>0</v>
      </c>
      <c r="N147" s="2">
        <v>0</v>
      </c>
      <c r="O147" s="2">
        <v>1</v>
      </c>
      <c r="P147" s="2">
        <v>0</v>
      </c>
      <c r="Q147" s="2">
        <v>1</v>
      </c>
      <c r="R147" s="2"/>
    </row>
    <row r="148" spans="2:21" ht="12.75" customHeight="1" x14ac:dyDescent="0.2">
      <c r="B148" s="78" t="s">
        <v>17</v>
      </c>
      <c r="C148" s="167"/>
      <c r="D148" s="69" t="s">
        <v>17</v>
      </c>
      <c r="E148" s="12" t="s">
        <v>17</v>
      </c>
      <c r="F148" s="144"/>
      <c r="G148" s="3" t="s">
        <v>11</v>
      </c>
      <c r="H148" s="3" t="s">
        <v>13</v>
      </c>
      <c r="I148" s="2">
        <f>SUM(I146:I147)</f>
        <v>0</v>
      </c>
      <c r="J148" s="2">
        <f t="shared" ref="J148:K148" si="46">SUM(J146:J147)</f>
        <v>0</v>
      </c>
      <c r="K148" s="2">
        <f t="shared" si="46"/>
        <v>0</v>
      </c>
      <c r="L148" s="2">
        <f>SUM(L146:L147)</f>
        <v>0</v>
      </c>
      <c r="M148" s="2">
        <f t="shared" ref="M148:P148" si="47">SUM(M146:M147)</f>
        <v>0</v>
      </c>
      <c r="N148" s="2">
        <f t="shared" si="47"/>
        <v>0</v>
      </c>
      <c r="O148" s="2">
        <f t="shared" si="47"/>
        <v>1</v>
      </c>
      <c r="P148" s="2">
        <f t="shared" si="47"/>
        <v>0</v>
      </c>
      <c r="Q148" s="2">
        <v>1</v>
      </c>
      <c r="R148" s="2"/>
      <c r="S148" t="s">
        <v>17</v>
      </c>
      <c r="T148" s="34" t="s">
        <v>17</v>
      </c>
    </row>
    <row r="149" spans="2:21" x14ac:dyDescent="0.2">
      <c r="B149" s="57"/>
      <c r="C149" s="173"/>
      <c r="D149" s="76"/>
      <c r="E149" s="58"/>
      <c r="F149" s="149"/>
      <c r="G149" s="57" t="s">
        <v>22</v>
      </c>
      <c r="H149" s="57" t="s">
        <v>10</v>
      </c>
      <c r="I149" s="59">
        <f>SUM(I15,I41,I69,I88,I127,I138,I142,I146,I31,I99,I8,I45,I51)</f>
        <v>9</v>
      </c>
      <c r="J149" s="59">
        <f t="shared" ref="J149:L149" si="48">SUM(J15,J41,J69,J88,J127,J138,J142,J146,J31,J99,J8,J45,J51)</f>
        <v>4</v>
      </c>
      <c r="K149" s="59">
        <f t="shared" si="48"/>
        <v>22</v>
      </c>
      <c r="L149" s="59">
        <f t="shared" si="48"/>
        <v>4</v>
      </c>
      <c r="M149" s="59"/>
      <c r="N149" s="59"/>
      <c r="O149" s="59"/>
      <c r="P149" s="59"/>
      <c r="Q149" s="59">
        <f>SUM(I149:L149)</f>
        <v>39</v>
      </c>
      <c r="R149" s="17"/>
      <c r="U149" t="s">
        <v>17</v>
      </c>
    </row>
    <row r="150" spans="2:21" ht="12.75" customHeight="1" x14ac:dyDescent="0.2">
      <c r="B150" s="57"/>
      <c r="C150" s="173"/>
      <c r="D150" s="76"/>
      <c r="E150" s="58"/>
      <c r="F150" s="149"/>
      <c r="G150" s="57" t="s">
        <v>24</v>
      </c>
      <c r="H150" s="57" t="s">
        <v>10</v>
      </c>
      <c r="I150" s="60"/>
      <c r="J150" s="60"/>
      <c r="K150" s="60"/>
      <c r="L150" s="60"/>
      <c r="M150" s="59">
        <f>SUM(M16,M42,M52,M70,M128,M147,M32,M100,M139,M9,M46,M89)</f>
        <v>4</v>
      </c>
      <c r="N150" s="59">
        <f t="shared" ref="N150:P150" si="49">SUM(N16,N42,N52,N70,N128,N147,N32,N100,N139,N9,N46,N89)</f>
        <v>3</v>
      </c>
      <c r="O150" s="59">
        <f>SUM(O16,O42,O52,O70,O128,O147,O32,O100,O139,O9,O46,O89,O143)</f>
        <v>38</v>
      </c>
      <c r="P150" s="59">
        <f t="shared" si="49"/>
        <v>21</v>
      </c>
      <c r="Q150" s="59">
        <f>SUM(M150:P150)-R150</f>
        <v>60</v>
      </c>
      <c r="R150" s="210">
        <v>6</v>
      </c>
      <c r="S150" s="19"/>
      <c r="T150" s="20"/>
      <c r="U150" s="20"/>
    </row>
    <row r="151" spans="2:21" ht="12.75" customHeight="1" x14ac:dyDescent="0.2">
      <c r="B151" s="57"/>
      <c r="C151" s="173"/>
      <c r="D151" s="76"/>
      <c r="E151" s="58"/>
      <c r="F151" s="149"/>
      <c r="G151" s="57" t="s">
        <v>11</v>
      </c>
      <c r="H151" s="57" t="s">
        <v>10</v>
      </c>
      <c r="I151" s="59">
        <f>SUM(I149:I150)</f>
        <v>9</v>
      </c>
      <c r="J151" s="60">
        <f t="shared" ref="J151:O151" si="50">SUM(J149:J150)</f>
        <v>4</v>
      </c>
      <c r="K151" s="60">
        <f t="shared" si="50"/>
        <v>22</v>
      </c>
      <c r="L151" s="60">
        <f t="shared" si="50"/>
        <v>4</v>
      </c>
      <c r="M151" s="60">
        <f t="shared" si="50"/>
        <v>4</v>
      </c>
      <c r="N151" s="60">
        <f t="shared" si="50"/>
        <v>3</v>
      </c>
      <c r="O151" s="60">
        <f t="shared" si="50"/>
        <v>38</v>
      </c>
      <c r="P151" s="59">
        <f>SUM(P149:P150)</f>
        <v>21</v>
      </c>
      <c r="Q151" s="59">
        <f>SUM(Q149:Q150)</f>
        <v>99</v>
      </c>
      <c r="R151" s="35"/>
    </row>
    <row r="152" spans="2:21" x14ac:dyDescent="0.2">
      <c r="R152" s="16"/>
      <c r="T152" t="s">
        <v>17</v>
      </c>
    </row>
    <row r="153" spans="2:21" x14ac:dyDescent="0.2">
      <c r="T153" s="18"/>
    </row>
    <row r="155" spans="2:21" x14ac:dyDescent="0.2">
      <c r="D155" s="1" t="s">
        <v>17</v>
      </c>
    </row>
    <row r="157" spans="2:21" x14ac:dyDescent="0.2">
      <c r="Q157" s="1" t="s">
        <v>17</v>
      </c>
    </row>
  </sheetData>
  <mergeCells count="9">
    <mergeCell ref="B1:R1"/>
    <mergeCell ref="B2:B3"/>
    <mergeCell ref="F2:F3"/>
    <mergeCell ref="R2:R3"/>
    <mergeCell ref="I2:Q2"/>
    <mergeCell ref="H2:H3"/>
    <mergeCell ref="G2:G3"/>
    <mergeCell ref="E2:E3"/>
    <mergeCell ref="D2:D3"/>
  </mergeCells>
  <phoneticPr fontId="0" type="noConversion"/>
  <pageMargins left="0.15748031496062992" right="0.15748031496062992" top="0.59055118110236227" bottom="0.59055118110236227" header="0.51181102362204722" footer="0.51181102362204722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4"/>
  <sheetViews>
    <sheetView tabSelected="1" zoomScale="117" zoomScaleNormal="110" zoomScaleSheetLayoutView="70" zoomScalePageLayoutView="110" workbookViewId="0">
      <selection activeCell="E57" sqref="E57"/>
    </sheetView>
  </sheetViews>
  <sheetFormatPr baseColWidth="10" defaultColWidth="11.42578125" defaultRowHeight="12.75" x14ac:dyDescent="0.2"/>
  <cols>
    <col min="1" max="1" width="6.28515625" style="186" customWidth="1"/>
    <col min="2" max="2" width="8.7109375" style="85" customWidth="1"/>
    <col min="3" max="3" width="6.28515625" style="85" customWidth="1"/>
    <col min="4" max="4" width="10.42578125" style="179" customWidth="1"/>
    <col min="5" max="5" width="5" style="115" customWidth="1"/>
    <col min="6" max="6" width="24.7109375" style="85" customWidth="1"/>
    <col min="7" max="7" width="20.42578125" style="85" customWidth="1"/>
    <col min="8" max="12" width="7.140625" style="85" customWidth="1"/>
    <col min="13" max="13" width="7.140625" style="137" customWidth="1"/>
    <col min="14" max="14" width="12.28515625" style="85" customWidth="1"/>
    <col min="15" max="16384" width="11.42578125" style="85"/>
  </cols>
  <sheetData>
    <row r="1" spans="1:22" ht="25.5" x14ac:dyDescent="0.35">
      <c r="A1" s="223" t="s">
        <v>141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5"/>
      <c r="N1" s="82"/>
      <c r="O1" s="83"/>
      <c r="P1" s="84"/>
      <c r="Q1" s="84"/>
      <c r="R1" s="84"/>
      <c r="S1" s="84"/>
      <c r="T1" s="84"/>
      <c r="U1" s="84"/>
      <c r="V1" s="84"/>
    </row>
    <row r="2" spans="1:22" ht="15" x14ac:dyDescent="0.2">
      <c r="A2" s="184" t="s">
        <v>7</v>
      </c>
      <c r="B2" s="86" t="s">
        <v>0</v>
      </c>
      <c r="C2" s="87" t="s">
        <v>142</v>
      </c>
      <c r="D2" s="177" t="s">
        <v>1</v>
      </c>
      <c r="E2" s="88" t="s">
        <v>143</v>
      </c>
      <c r="F2" s="86" t="s">
        <v>2</v>
      </c>
      <c r="G2" s="86" t="s">
        <v>144</v>
      </c>
      <c r="H2" s="86"/>
      <c r="I2" s="89" t="s">
        <v>3</v>
      </c>
      <c r="J2" s="89"/>
      <c r="K2" s="86"/>
      <c r="L2" s="89" t="s">
        <v>4</v>
      </c>
      <c r="M2" s="90"/>
      <c r="N2" s="91"/>
      <c r="O2" s="92"/>
      <c r="P2" s="93"/>
      <c r="Q2" s="93"/>
      <c r="R2" s="93"/>
      <c r="S2" s="93"/>
      <c r="T2" s="93"/>
      <c r="U2" s="93"/>
      <c r="V2" s="93"/>
    </row>
    <row r="3" spans="1:22" x14ac:dyDescent="0.2">
      <c r="A3" s="185" t="s">
        <v>8</v>
      </c>
      <c r="B3" s="94" t="s">
        <v>5</v>
      </c>
      <c r="C3" s="95" t="s">
        <v>145</v>
      </c>
      <c r="D3" s="178" t="s">
        <v>146</v>
      </c>
      <c r="E3" s="96" t="s">
        <v>12</v>
      </c>
      <c r="F3" s="94"/>
      <c r="G3" s="94"/>
      <c r="H3" s="97">
        <v>1</v>
      </c>
      <c r="I3" s="98">
        <v>2</v>
      </c>
      <c r="J3" s="99">
        <v>3</v>
      </c>
      <c r="K3" s="97">
        <v>1</v>
      </c>
      <c r="L3" s="98">
        <v>2</v>
      </c>
      <c r="M3" s="194">
        <v>3</v>
      </c>
      <c r="N3" s="100"/>
      <c r="O3" s="92"/>
      <c r="P3" s="93"/>
      <c r="Q3" s="93"/>
      <c r="R3" s="93"/>
      <c r="S3" s="93"/>
      <c r="T3" s="93"/>
      <c r="U3" s="93"/>
      <c r="V3" s="93"/>
    </row>
    <row r="4" spans="1:22" ht="19.5" customHeight="1" x14ac:dyDescent="0.25">
      <c r="A4" s="226"/>
      <c r="B4" s="227"/>
      <c r="C4" s="227"/>
      <c r="D4" s="227"/>
      <c r="E4" s="227"/>
      <c r="F4" s="228" t="s">
        <v>152</v>
      </c>
      <c r="G4" s="228"/>
      <c r="H4" s="228">
        <v>12</v>
      </c>
      <c r="I4" s="228"/>
      <c r="J4" s="228"/>
      <c r="K4" s="228"/>
      <c r="L4" s="228"/>
      <c r="M4" s="229"/>
      <c r="N4" s="101"/>
    </row>
    <row r="5" spans="1:22" ht="18" customHeight="1" x14ac:dyDescent="0.2">
      <c r="A5" s="157">
        <v>40</v>
      </c>
      <c r="B5" s="103"/>
      <c r="C5" s="150" t="s">
        <v>14</v>
      </c>
      <c r="D5" s="151">
        <v>38871</v>
      </c>
      <c r="E5" s="152">
        <v>5</v>
      </c>
      <c r="F5" s="153" t="s">
        <v>128</v>
      </c>
      <c r="G5" s="154" t="s">
        <v>30</v>
      </c>
      <c r="H5" s="108"/>
      <c r="I5" s="109"/>
      <c r="J5" s="110"/>
      <c r="K5" s="111"/>
      <c r="L5" s="112"/>
      <c r="M5" s="113"/>
      <c r="N5" s="114"/>
    </row>
    <row r="6" spans="1:22" ht="18" customHeight="1" x14ac:dyDescent="0.2">
      <c r="A6" s="157">
        <v>45</v>
      </c>
      <c r="B6" s="103"/>
      <c r="C6" s="163" t="s">
        <v>14</v>
      </c>
      <c r="D6" s="151">
        <v>38936</v>
      </c>
      <c r="E6" s="164">
        <v>46</v>
      </c>
      <c r="F6" s="153" t="s">
        <v>160</v>
      </c>
      <c r="G6" s="153" t="s">
        <v>26</v>
      </c>
      <c r="H6" s="108"/>
      <c r="I6" s="109"/>
      <c r="J6" s="110"/>
      <c r="K6" s="111"/>
      <c r="L6" s="112"/>
      <c r="M6" s="113"/>
      <c r="N6" s="114"/>
    </row>
    <row r="7" spans="1:22" ht="19.5" customHeight="1" x14ac:dyDescent="0.2">
      <c r="A7" s="157">
        <v>55</v>
      </c>
      <c r="B7" s="103"/>
      <c r="C7" s="150" t="s">
        <v>14</v>
      </c>
      <c r="D7" s="155">
        <v>38817</v>
      </c>
      <c r="E7" s="156">
        <v>6</v>
      </c>
      <c r="F7" s="153" t="s">
        <v>129</v>
      </c>
      <c r="G7" s="154" t="s">
        <v>30</v>
      </c>
      <c r="H7" s="108"/>
      <c r="I7" s="109"/>
      <c r="J7" s="110"/>
      <c r="K7" s="111"/>
      <c r="L7" s="112"/>
      <c r="M7" s="113"/>
      <c r="N7" s="115"/>
    </row>
    <row r="8" spans="1:22" ht="19.5" customHeight="1" x14ac:dyDescent="0.25">
      <c r="A8" s="157">
        <v>55</v>
      </c>
      <c r="B8" s="103"/>
      <c r="C8" s="150" t="s">
        <v>14</v>
      </c>
      <c r="D8" s="151">
        <v>38239</v>
      </c>
      <c r="E8" s="152">
        <v>7</v>
      </c>
      <c r="F8" s="153" t="s">
        <v>42</v>
      </c>
      <c r="G8" s="154" t="s">
        <v>30</v>
      </c>
      <c r="H8" s="108"/>
      <c r="I8" s="116"/>
      <c r="J8" s="116"/>
      <c r="K8" s="108"/>
      <c r="L8" s="116"/>
      <c r="M8" s="113"/>
      <c r="N8" s="101"/>
    </row>
    <row r="9" spans="1:22" ht="19.5" customHeight="1" x14ac:dyDescent="0.25">
      <c r="A9" s="157">
        <v>55</v>
      </c>
      <c r="B9" s="103"/>
      <c r="C9" s="150" t="s">
        <v>14</v>
      </c>
      <c r="D9" s="151">
        <v>38142</v>
      </c>
      <c r="E9" s="156">
        <v>8</v>
      </c>
      <c r="F9" s="153" t="s">
        <v>130</v>
      </c>
      <c r="G9" s="154" t="s">
        <v>30</v>
      </c>
      <c r="H9" s="108"/>
      <c r="I9" s="116"/>
      <c r="J9" s="116"/>
      <c r="K9" s="108"/>
      <c r="L9" s="116"/>
      <c r="M9" s="113"/>
      <c r="N9" s="101"/>
    </row>
    <row r="10" spans="1:22" ht="19.5" customHeight="1" x14ac:dyDescent="0.25">
      <c r="A10" s="157">
        <v>55</v>
      </c>
      <c r="B10" s="103"/>
      <c r="C10" s="150" t="s">
        <v>14</v>
      </c>
      <c r="D10" s="151">
        <v>37978</v>
      </c>
      <c r="E10" s="152">
        <v>9</v>
      </c>
      <c r="F10" s="153" t="s">
        <v>56</v>
      </c>
      <c r="G10" s="154" t="s">
        <v>30</v>
      </c>
      <c r="H10" s="108"/>
      <c r="I10" s="116"/>
      <c r="J10" s="116"/>
      <c r="K10" s="108"/>
      <c r="L10" s="116"/>
      <c r="M10" s="113"/>
      <c r="N10" s="101"/>
    </row>
    <row r="11" spans="1:22" ht="19.5" customHeight="1" x14ac:dyDescent="0.25">
      <c r="A11" s="102">
        <v>55</v>
      </c>
      <c r="B11" s="103"/>
      <c r="C11" s="163" t="s">
        <v>14</v>
      </c>
      <c r="D11" s="151">
        <v>38645</v>
      </c>
      <c r="E11" s="164">
        <v>47</v>
      </c>
      <c r="F11" s="153" t="s">
        <v>66</v>
      </c>
      <c r="G11" s="153" t="s">
        <v>26</v>
      </c>
      <c r="H11" s="108"/>
      <c r="I11" s="116"/>
      <c r="J11" s="116"/>
      <c r="K11" s="108"/>
      <c r="L11" s="116"/>
      <c r="M11" s="113"/>
      <c r="N11" s="101"/>
    </row>
    <row r="12" spans="1:22" ht="19.5" customHeight="1" x14ac:dyDescent="0.25">
      <c r="A12" s="102">
        <v>64</v>
      </c>
      <c r="B12" s="103"/>
      <c r="C12" s="163" t="s">
        <v>14</v>
      </c>
      <c r="D12" s="151">
        <v>38581</v>
      </c>
      <c r="E12" s="164">
        <v>48</v>
      </c>
      <c r="F12" s="153" t="s">
        <v>161</v>
      </c>
      <c r="G12" s="153" t="s">
        <v>26</v>
      </c>
      <c r="H12" s="108"/>
      <c r="I12" s="116"/>
      <c r="J12" s="116"/>
      <c r="K12" s="108"/>
      <c r="L12" s="116"/>
      <c r="M12" s="113"/>
      <c r="N12" s="101"/>
    </row>
    <row r="13" spans="1:22" ht="19.5" customHeight="1" x14ac:dyDescent="0.25">
      <c r="A13" s="102">
        <v>76</v>
      </c>
      <c r="B13" s="103"/>
      <c r="C13" s="163" t="s">
        <v>14</v>
      </c>
      <c r="D13" s="151">
        <v>37889</v>
      </c>
      <c r="E13" s="164">
        <v>49</v>
      </c>
      <c r="F13" s="153" t="s">
        <v>67</v>
      </c>
      <c r="G13" s="153" t="s">
        <v>26</v>
      </c>
      <c r="H13" s="108"/>
      <c r="I13" s="116"/>
      <c r="J13" s="116"/>
      <c r="K13" s="108"/>
      <c r="L13" s="112"/>
      <c r="M13" s="113"/>
      <c r="N13" s="101"/>
    </row>
    <row r="14" spans="1:22" ht="19.5" customHeight="1" x14ac:dyDescent="0.2">
      <c r="A14" s="102"/>
      <c r="B14" s="103"/>
      <c r="C14" s="104"/>
      <c r="D14" s="105"/>
      <c r="E14" s="162"/>
      <c r="F14" s="107"/>
      <c r="G14" s="107"/>
      <c r="H14" s="117"/>
      <c r="I14" s="118"/>
      <c r="J14" s="116"/>
      <c r="K14" s="117"/>
      <c r="L14" s="118"/>
      <c r="M14" s="113"/>
      <c r="N14" s="115"/>
    </row>
    <row r="15" spans="1:22" ht="19.5" customHeight="1" x14ac:dyDescent="0.25">
      <c r="A15" s="102">
        <v>64</v>
      </c>
      <c r="B15" s="103"/>
      <c r="C15" s="163" t="s">
        <v>25</v>
      </c>
      <c r="D15" s="151">
        <v>37102</v>
      </c>
      <c r="E15" s="164">
        <v>20</v>
      </c>
      <c r="F15" s="153" t="s">
        <v>73</v>
      </c>
      <c r="G15" s="153" t="s">
        <v>47</v>
      </c>
      <c r="H15" s="117"/>
      <c r="I15" s="116"/>
      <c r="J15" s="116"/>
      <c r="K15" s="108"/>
      <c r="L15" s="116"/>
      <c r="M15" s="113"/>
      <c r="N15" s="101"/>
    </row>
    <row r="16" spans="1:22" ht="19.5" customHeight="1" x14ac:dyDescent="0.25">
      <c r="A16" s="102">
        <v>71</v>
      </c>
      <c r="B16" s="103"/>
      <c r="C16" s="150" t="s">
        <v>25</v>
      </c>
      <c r="D16" s="155">
        <v>36232</v>
      </c>
      <c r="E16" s="156">
        <v>13</v>
      </c>
      <c r="F16" s="153" t="s">
        <v>58</v>
      </c>
      <c r="G16" s="154" t="s">
        <v>30</v>
      </c>
      <c r="H16" s="117"/>
      <c r="I16" s="116"/>
      <c r="J16" s="116"/>
      <c r="K16" s="117"/>
      <c r="L16" s="116"/>
      <c r="M16" s="113"/>
      <c r="N16" s="101"/>
    </row>
    <row r="17" spans="1:14" ht="19.5" customHeight="1" x14ac:dyDescent="0.2">
      <c r="A17" s="123" t="s">
        <v>89</v>
      </c>
      <c r="B17" s="103"/>
      <c r="C17" s="163" t="s">
        <v>25</v>
      </c>
      <c r="D17" s="151">
        <v>37077</v>
      </c>
      <c r="E17" s="164">
        <v>32</v>
      </c>
      <c r="F17" s="153" t="s">
        <v>85</v>
      </c>
      <c r="G17" s="153" t="s">
        <v>35</v>
      </c>
      <c r="H17" s="117"/>
      <c r="I17" s="118"/>
      <c r="J17" s="116"/>
      <c r="K17" s="117"/>
      <c r="L17" s="118"/>
      <c r="M17" s="113"/>
      <c r="N17" s="115"/>
    </row>
    <row r="18" spans="1:14" ht="19.5" customHeight="1" x14ac:dyDescent="0.25">
      <c r="A18" s="226"/>
      <c r="B18" s="227"/>
      <c r="C18" s="227"/>
      <c r="D18" s="227"/>
      <c r="E18" s="227"/>
      <c r="F18" s="228" t="s">
        <v>175</v>
      </c>
      <c r="G18" s="228"/>
      <c r="H18" s="228">
        <v>15</v>
      </c>
      <c r="I18" s="228"/>
      <c r="J18" s="228"/>
      <c r="K18" s="228"/>
      <c r="L18" s="228"/>
      <c r="M18" s="229"/>
      <c r="N18" s="101"/>
    </row>
    <row r="19" spans="1:14" ht="19.5" customHeight="1" x14ac:dyDescent="0.2">
      <c r="A19" s="102">
        <v>55</v>
      </c>
      <c r="B19" s="103"/>
      <c r="C19" s="150" t="s">
        <v>15</v>
      </c>
      <c r="D19" s="151">
        <v>38530</v>
      </c>
      <c r="E19" s="156">
        <v>15</v>
      </c>
      <c r="F19" s="153" t="s">
        <v>131</v>
      </c>
      <c r="G19" s="154" t="s">
        <v>30</v>
      </c>
      <c r="H19" s="108"/>
      <c r="I19" s="116"/>
      <c r="J19" s="116"/>
      <c r="K19" s="108"/>
      <c r="L19" s="116"/>
      <c r="M19" s="113"/>
      <c r="N19" s="115"/>
    </row>
    <row r="20" spans="1:14" ht="19.5" customHeight="1" x14ac:dyDescent="0.2">
      <c r="A20" s="102">
        <v>89</v>
      </c>
      <c r="B20" s="103"/>
      <c r="C20" s="163" t="s">
        <v>15</v>
      </c>
      <c r="D20" s="151">
        <v>37288</v>
      </c>
      <c r="E20" s="164">
        <v>51</v>
      </c>
      <c r="F20" s="153" t="s">
        <v>36</v>
      </c>
      <c r="G20" s="153" t="s">
        <v>26</v>
      </c>
      <c r="H20" s="108"/>
      <c r="I20" s="116"/>
      <c r="J20" s="116"/>
      <c r="K20" s="108"/>
      <c r="L20" s="116"/>
      <c r="M20" s="113"/>
      <c r="N20" s="115"/>
    </row>
    <row r="21" spans="1:14" ht="19.5" customHeight="1" x14ac:dyDescent="0.2">
      <c r="A21" s="174">
        <v>89</v>
      </c>
      <c r="B21" s="175"/>
      <c r="C21" s="163" t="s">
        <v>15</v>
      </c>
      <c r="D21" s="151">
        <v>37793</v>
      </c>
      <c r="E21" s="164">
        <v>80</v>
      </c>
      <c r="F21" s="153" t="s">
        <v>109</v>
      </c>
      <c r="G21" s="153" t="s">
        <v>29</v>
      </c>
      <c r="H21" s="108"/>
      <c r="I21" s="116"/>
      <c r="J21" s="116"/>
      <c r="K21" s="108"/>
      <c r="L21" s="116"/>
      <c r="M21" s="113"/>
      <c r="N21" s="115"/>
    </row>
    <row r="22" spans="1:14" ht="19.5" customHeight="1" x14ac:dyDescent="0.2">
      <c r="A22" s="157">
        <v>96</v>
      </c>
      <c r="B22" s="150"/>
      <c r="C22" s="150" t="s">
        <v>15</v>
      </c>
      <c r="D22" s="151">
        <v>37723</v>
      </c>
      <c r="E22" s="152">
        <v>16</v>
      </c>
      <c r="F22" s="153" t="s">
        <v>132</v>
      </c>
      <c r="G22" s="154" t="s">
        <v>30</v>
      </c>
      <c r="H22" s="108"/>
      <c r="I22" s="116"/>
      <c r="J22" s="116"/>
      <c r="K22" s="108"/>
      <c r="L22" s="116"/>
      <c r="M22" s="113"/>
      <c r="N22" s="115"/>
    </row>
    <row r="23" spans="1:14" ht="19.5" customHeight="1" x14ac:dyDescent="0.2">
      <c r="A23" s="174"/>
      <c r="B23" s="175"/>
      <c r="C23" s="163"/>
      <c r="D23" s="151"/>
      <c r="E23" s="164"/>
      <c r="F23" s="153"/>
      <c r="G23" s="153"/>
      <c r="H23" s="108"/>
      <c r="I23" s="116"/>
      <c r="J23" s="116"/>
      <c r="K23" s="108"/>
      <c r="L23" s="116"/>
      <c r="M23" s="113"/>
      <c r="N23" s="115"/>
    </row>
    <row r="24" spans="1:14" ht="19.5" customHeight="1" x14ac:dyDescent="0.25">
      <c r="A24" s="102">
        <v>89</v>
      </c>
      <c r="B24" s="103"/>
      <c r="C24" s="163" t="s">
        <v>16</v>
      </c>
      <c r="D24" s="151">
        <v>37164</v>
      </c>
      <c r="E24" s="164">
        <v>22</v>
      </c>
      <c r="F24" s="153" t="s">
        <v>74</v>
      </c>
      <c r="G24" s="153" t="s">
        <v>47</v>
      </c>
      <c r="H24" s="108"/>
      <c r="I24" s="116"/>
      <c r="J24" s="116"/>
      <c r="K24" s="108"/>
      <c r="L24" s="119"/>
      <c r="M24" s="113"/>
      <c r="N24" s="101"/>
    </row>
    <row r="25" spans="1:14" ht="19.5" customHeight="1" x14ac:dyDescent="0.25">
      <c r="A25" s="176">
        <v>89</v>
      </c>
      <c r="B25" s="163"/>
      <c r="C25" s="163" t="s">
        <v>16</v>
      </c>
      <c r="D25" s="151">
        <v>36663</v>
      </c>
      <c r="E25" s="164">
        <v>96</v>
      </c>
      <c r="F25" s="153" t="s">
        <v>155</v>
      </c>
      <c r="G25" s="153" t="s">
        <v>32</v>
      </c>
      <c r="H25" s="108"/>
      <c r="I25" s="116"/>
      <c r="J25" s="116"/>
      <c r="K25" s="108"/>
      <c r="L25" s="119"/>
      <c r="M25" s="113"/>
      <c r="N25" s="101"/>
    </row>
    <row r="26" spans="1:14" ht="19.5" customHeight="1" x14ac:dyDescent="0.2">
      <c r="A26" s="176">
        <v>96</v>
      </c>
      <c r="B26" s="163"/>
      <c r="C26" s="163" t="s">
        <v>16</v>
      </c>
      <c r="D26" s="151">
        <v>36416</v>
      </c>
      <c r="E26" s="164">
        <v>52</v>
      </c>
      <c r="F26" s="153" t="s">
        <v>44</v>
      </c>
      <c r="G26" s="153" t="s">
        <v>26</v>
      </c>
      <c r="H26" s="108"/>
      <c r="I26" s="116"/>
      <c r="J26" s="116"/>
      <c r="K26" s="108"/>
      <c r="L26" s="116"/>
      <c r="M26" s="113"/>
      <c r="N26" s="115"/>
    </row>
    <row r="27" spans="1:14" ht="19.5" customHeight="1" x14ac:dyDescent="0.25">
      <c r="A27" s="102"/>
      <c r="B27" s="103"/>
      <c r="C27" s="104"/>
      <c r="D27" s="105"/>
      <c r="E27" s="106"/>
      <c r="F27" s="107"/>
      <c r="G27" s="107"/>
      <c r="H27" s="108"/>
      <c r="I27" s="116"/>
      <c r="J27" s="116"/>
      <c r="K27" s="108"/>
      <c r="L27" s="116"/>
      <c r="M27" s="113"/>
      <c r="N27" s="101"/>
    </row>
    <row r="28" spans="1:14" ht="19.5" customHeight="1" x14ac:dyDescent="0.25">
      <c r="A28" s="176">
        <v>89</v>
      </c>
      <c r="B28" s="163"/>
      <c r="C28" s="163" t="s">
        <v>163</v>
      </c>
      <c r="D28" s="151">
        <v>25366</v>
      </c>
      <c r="E28" s="164">
        <v>43</v>
      </c>
      <c r="F28" s="153" t="s">
        <v>96</v>
      </c>
      <c r="G28" s="153" t="s">
        <v>35</v>
      </c>
      <c r="H28" s="117"/>
      <c r="I28" s="116"/>
      <c r="J28" s="116"/>
      <c r="K28" s="108"/>
      <c r="L28" s="116"/>
      <c r="M28" s="113"/>
      <c r="N28" s="101"/>
    </row>
    <row r="29" spans="1:14" ht="19.5" customHeight="1" x14ac:dyDescent="0.25">
      <c r="A29" s="102"/>
      <c r="B29" s="103"/>
      <c r="C29" s="104"/>
      <c r="D29" s="105"/>
      <c r="E29" s="106"/>
      <c r="F29" s="107"/>
      <c r="G29" s="107"/>
      <c r="H29" s="117"/>
      <c r="I29" s="116"/>
      <c r="J29" s="116"/>
      <c r="K29" s="108"/>
      <c r="L29" s="116"/>
      <c r="M29" s="113"/>
      <c r="N29" s="101"/>
    </row>
    <row r="30" spans="1:14" ht="19.5" customHeight="1" x14ac:dyDescent="0.25">
      <c r="A30" s="174">
        <v>81</v>
      </c>
      <c r="B30" s="175"/>
      <c r="C30" s="163" t="s">
        <v>46</v>
      </c>
      <c r="D30" s="151">
        <v>20075</v>
      </c>
      <c r="E30" s="164">
        <v>26</v>
      </c>
      <c r="F30" s="153" t="s">
        <v>78</v>
      </c>
      <c r="G30" s="153" t="s">
        <v>47</v>
      </c>
      <c r="H30" s="117"/>
      <c r="I30" s="116"/>
      <c r="J30" s="116"/>
      <c r="K30" s="108"/>
      <c r="L30" s="116"/>
      <c r="M30" s="113"/>
      <c r="N30" s="101"/>
    </row>
    <row r="31" spans="1:14" ht="19.5" customHeight="1" x14ac:dyDescent="0.25">
      <c r="A31" s="174">
        <v>102</v>
      </c>
      <c r="B31" s="175"/>
      <c r="C31" s="163" t="s">
        <v>46</v>
      </c>
      <c r="D31" s="151">
        <v>18809</v>
      </c>
      <c r="E31" s="164">
        <v>58</v>
      </c>
      <c r="F31" s="153" t="s">
        <v>167</v>
      </c>
      <c r="G31" s="153" t="s">
        <v>26</v>
      </c>
      <c r="H31" s="117"/>
      <c r="I31" s="116"/>
      <c r="J31" s="116"/>
      <c r="K31" s="108"/>
      <c r="L31" s="116"/>
      <c r="M31" s="113"/>
      <c r="N31" s="101"/>
    </row>
    <row r="32" spans="1:14" ht="19.5" customHeight="1" x14ac:dyDescent="0.25">
      <c r="A32" s="174">
        <v>96</v>
      </c>
      <c r="B32" s="175"/>
      <c r="C32" s="163" t="s">
        <v>46</v>
      </c>
      <c r="D32" s="151">
        <v>20010</v>
      </c>
      <c r="E32" s="164">
        <v>93</v>
      </c>
      <c r="F32" s="153" t="s">
        <v>121</v>
      </c>
      <c r="G32" s="153" t="s">
        <v>29</v>
      </c>
      <c r="H32" s="117"/>
      <c r="I32" s="116"/>
      <c r="J32" s="116"/>
      <c r="K32" s="108"/>
      <c r="L32" s="116"/>
      <c r="M32" s="113"/>
      <c r="N32" s="101"/>
    </row>
    <row r="33" spans="1:14" ht="19.5" customHeight="1" x14ac:dyDescent="0.25">
      <c r="A33" s="174">
        <v>96</v>
      </c>
      <c r="B33" s="175"/>
      <c r="C33" s="163" t="s">
        <v>46</v>
      </c>
      <c r="D33" s="151">
        <v>19656</v>
      </c>
      <c r="E33" s="164">
        <v>94</v>
      </c>
      <c r="F33" s="153" t="s">
        <v>61</v>
      </c>
      <c r="G33" s="153" t="s">
        <v>29</v>
      </c>
      <c r="H33" s="117"/>
      <c r="I33" s="116"/>
      <c r="J33" s="116"/>
      <c r="K33" s="108"/>
      <c r="L33" s="116"/>
      <c r="M33" s="113"/>
      <c r="N33" s="101"/>
    </row>
    <row r="34" spans="1:14" ht="19.5" customHeight="1" x14ac:dyDescent="0.25">
      <c r="A34" s="174"/>
      <c r="B34" s="175"/>
      <c r="C34" s="163"/>
      <c r="D34" s="151"/>
      <c r="E34" s="164"/>
      <c r="F34" s="153"/>
      <c r="G34" s="153"/>
      <c r="H34" s="117"/>
      <c r="I34" s="116"/>
      <c r="J34" s="116"/>
      <c r="K34" s="108"/>
      <c r="L34" s="116"/>
      <c r="M34" s="113"/>
      <c r="N34" s="101"/>
    </row>
    <row r="35" spans="1:14" ht="19.5" customHeight="1" x14ac:dyDescent="0.25">
      <c r="A35" s="174">
        <v>96</v>
      </c>
      <c r="B35" s="175"/>
      <c r="C35" s="163" t="s">
        <v>168</v>
      </c>
      <c r="D35" s="151">
        <v>14761</v>
      </c>
      <c r="E35" s="164">
        <v>59</v>
      </c>
      <c r="F35" s="153" t="s">
        <v>169</v>
      </c>
      <c r="G35" s="153" t="s">
        <v>26</v>
      </c>
      <c r="H35" s="117"/>
      <c r="I35" s="116"/>
      <c r="J35" s="116"/>
      <c r="K35" s="108"/>
      <c r="L35" s="116"/>
      <c r="M35" s="113"/>
      <c r="N35" s="101"/>
    </row>
    <row r="36" spans="1:14" ht="19.5" customHeight="1" x14ac:dyDescent="0.25">
      <c r="A36" s="174" t="s">
        <v>119</v>
      </c>
      <c r="B36" s="175"/>
      <c r="C36" s="163" t="s">
        <v>168</v>
      </c>
      <c r="D36" s="151">
        <v>16053</v>
      </c>
      <c r="E36" s="164">
        <v>60</v>
      </c>
      <c r="F36" s="153" t="s">
        <v>170</v>
      </c>
      <c r="G36" s="153" t="s">
        <v>26</v>
      </c>
      <c r="H36" s="117"/>
      <c r="I36" s="116"/>
      <c r="J36" s="116"/>
      <c r="K36" s="108"/>
      <c r="L36" s="116"/>
      <c r="M36" s="113"/>
      <c r="N36" s="101"/>
    </row>
    <row r="37" spans="1:14" ht="19.5" customHeight="1" x14ac:dyDescent="0.25">
      <c r="A37" s="174"/>
      <c r="B37" s="175"/>
      <c r="C37" s="163"/>
      <c r="D37" s="151"/>
      <c r="E37" s="164"/>
      <c r="F37" s="153"/>
      <c r="G37" s="153"/>
      <c r="H37" s="117"/>
      <c r="I37" s="116"/>
      <c r="J37" s="116"/>
      <c r="K37" s="108"/>
      <c r="L37" s="116"/>
      <c r="M37" s="113"/>
      <c r="N37" s="101"/>
    </row>
    <row r="38" spans="1:14" ht="19.5" customHeight="1" x14ac:dyDescent="0.25">
      <c r="A38" s="174">
        <v>102</v>
      </c>
      <c r="B38" s="175"/>
      <c r="C38" s="163" t="s">
        <v>171</v>
      </c>
      <c r="D38" s="151">
        <v>14018</v>
      </c>
      <c r="E38" s="164">
        <v>61</v>
      </c>
      <c r="F38" s="153" t="s">
        <v>172</v>
      </c>
      <c r="G38" s="153" t="s">
        <v>26</v>
      </c>
      <c r="H38" s="117"/>
      <c r="I38" s="116"/>
      <c r="J38" s="116"/>
      <c r="K38" s="108"/>
      <c r="L38" s="116"/>
      <c r="M38" s="113"/>
      <c r="N38" s="101"/>
    </row>
    <row r="39" spans="1:14" ht="19.5" customHeight="1" x14ac:dyDescent="0.25">
      <c r="A39" s="226"/>
      <c r="B39" s="227"/>
      <c r="C39" s="227"/>
      <c r="D39" s="227"/>
      <c r="E39" s="227"/>
      <c r="F39" s="228" t="s">
        <v>176</v>
      </c>
      <c r="G39" s="228"/>
      <c r="H39" s="228">
        <v>10</v>
      </c>
      <c r="I39" s="228"/>
      <c r="J39" s="228"/>
      <c r="K39" s="228"/>
      <c r="L39" s="228"/>
      <c r="M39" s="229"/>
      <c r="N39" s="101"/>
    </row>
    <row r="40" spans="1:14" ht="19.5" customHeight="1" x14ac:dyDescent="0.25">
      <c r="A40" s="174">
        <v>55</v>
      </c>
      <c r="B40" s="175"/>
      <c r="C40" s="163" t="s">
        <v>18</v>
      </c>
      <c r="D40" s="151">
        <v>31177</v>
      </c>
      <c r="E40" s="164">
        <v>70</v>
      </c>
      <c r="F40" s="153" t="s">
        <v>62</v>
      </c>
      <c r="G40" s="153" t="s">
        <v>29</v>
      </c>
      <c r="H40" s="117"/>
      <c r="I40" s="116"/>
      <c r="J40" s="116"/>
      <c r="K40" s="108"/>
      <c r="L40" s="119"/>
      <c r="M40" s="113"/>
      <c r="N40" s="101"/>
    </row>
    <row r="41" spans="1:14" ht="19.5" customHeight="1" x14ac:dyDescent="0.25">
      <c r="A41" s="174">
        <v>55</v>
      </c>
      <c r="B41" s="175"/>
      <c r="C41" s="163" t="s">
        <v>18</v>
      </c>
      <c r="D41" s="151">
        <v>32020</v>
      </c>
      <c r="E41" s="164">
        <v>72</v>
      </c>
      <c r="F41" s="153" t="s">
        <v>102</v>
      </c>
      <c r="G41" s="153" t="s">
        <v>29</v>
      </c>
      <c r="H41" s="117"/>
      <c r="I41" s="116"/>
      <c r="J41" s="116"/>
      <c r="K41" s="108"/>
      <c r="L41" s="119"/>
      <c r="M41" s="113"/>
      <c r="N41" s="101"/>
    </row>
    <row r="42" spans="1:14" ht="19.5" customHeight="1" x14ac:dyDescent="0.25">
      <c r="A42" s="157">
        <v>59</v>
      </c>
      <c r="B42" s="150"/>
      <c r="C42" s="150" t="s">
        <v>18</v>
      </c>
      <c r="D42" s="151">
        <v>35557</v>
      </c>
      <c r="E42" s="152">
        <v>4</v>
      </c>
      <c r="F42" s="154" t="s">
        <v>123</v>
      </c>
      <c r="G42" s="154" t="s">
        <v>122</v>
      </c>
      <c r="H42" s="117"/>
      <c r="I42" s="116"/>
      <c r="J42" s="116"/>
      <c r="K42" s="108"/>
      <c r="L42" s="119"/>
      <c r="M42" s="113"/>
      <c r="N42" s="101"/>
    </row>
    <row r="43" spans="1:14" ht="19.5" customHeight="1" x14ac:dyDescent="0.25">
      <c r="A43" s="157">
        <v>59</v>
      </c>
      <c r="B43" s="150"/>
      <c r="C43" s="150" t="s">
        <v>18</v>
      </c>
      <c r="D43" s="151">
        <v>32644</v>
      </c>
      <c r="E43" s="152">
        <v>14</v>
      </c>
      <c r="F43" s="153" t="s">
        <v>57</v>
      </c>
      <c r="G43" s="154" t="s">
        <v>30</v>
      </c>
      <c r="H43" s="117"/>
      <c r="I43" s="116"/>
      <c r="J43" s="116"/>
      <c r="K43" s="108"/>
      <c r="L43" s="119"/>
      <c r="M43" s="113"/>
      <c r="N43" s="101"/>
    </row>
    <row r="44" spans="1:14" ht="19.5" customHeight="1" x14ac:dyDescent="0.25">
      <c r="A44" s="174">
        <v>59</v>
      </c>
      <c r="B44" s="175"/>
      <c r="C44" s="163" t="s">
        <v>18</v>
      </c>
      <c r="D44" s="151">
        <v>35320</v>
      </c>
      <c r="E44" s="164">
        <v>50</v>
      </c>
      <c r="F44" s="153" t="s">
        <v>31</v>
      </c>
      <c r="G44" s="153" t="s">
        <v>26</v>
      </c>
      <c r="H44" s="117"/>
      <c r="I44" s="116"/>
      <c r="J44" s="116"/>
      <c r="K44" s="108"/>
      <c r="L44" s="119"/>
      <c r="M44" s="113"/>
      <c r="N44" s="101"/>
    </row>
    <row r="45" spans="1:14" ht="19.5" customHeight="1" x14ac:dyDescent="0.25">
      <c r="A45" s="174">
        <v>59</v>
      </c>
      <c r="B45" s="175"/>
      <c r="C45" s="163" t="s">
        <v>18</v>
      </c>
      <c r="D45" s="151">
        <v>33699</v>
      </c>
      <c r="E45" s="164">
        <v>71</v>
      </c>
      <c r="F45" s="153" t="s">
        <v>101</v>
      </c>
      <c r="G45" s="153" t="s">
        <v>29</v>
      </c>
      <c r="H45" s="117"/>
      <c r="I45" s="118"/>
      <c r="J45" s="121"/>
      <c r="K45" s="108"/>
      <c r="L45" s="122"/>
      <c r="M45" s="113"/>
      <c r="N45" s="101"/>
    </row>
    <row r="46" spans="1:14" ht="19.5" customHeight="1" x14ac:dyDescent="0.25">
      <c r="A46" s="174">
        <v>59</v>
      </c>
      <c r="B46" s="175"/>
      <c r="C46" s="163" t="s">
        <v>18</v>
      </c>
      <c r="D46" s="151">
        <v>32764</v>
      </c>
      <c r="E46" s="164">
        <v>75</v>
      </c>
      <c r="F46" s="153" t="s">
        <v>105</v>
      </c>
      <c r="G46" s="153" t="s">
        <v>29</v>
      </c>
      <c r="H46" s="108"/>
      <c r="I46" s="116"/>
      <c r="J46" s="116"/>
      <c r="K46" s="108"/>
      <c r="L46" s="116"/>
      <c r="M46" s="113"/>
      <c r="N46" s="101"/>
    </row>
    <row r="47" spans="1:14" ht="19.5" customHeight="1" x14ac:dyDescent="0.25">
      <c r="A47" s="176"/>
      <c r="B47" s="163"/>
      <c r="C47" s="163"/>
      <c r="D47" s="151"/>
      <c r="E47" s="164"/>
      <c r="F47" s="153"/>
      <c r="G47" s="153"/>
      <c r="H47" s="108"/>
      <c r="I47" s="116"/>
      <c r="J47" s="116"/>
      <c r="K47" s="108"/>
      <c r="L47" s="116"/>
      <c r="M47" s="113"/>
      <c r="N47" s="101"/>
    </row>
    <row r="48" spans="1:14" ht="19.5" customHeight="1" x14ac:dyDescent="0.25">
      <c r="A48" s="176">
        <v>64</v>
      </c>
      <c r="B48" s="163"/>
      <c r="C48" s="163" t="s">
        <v>91</v>
      </c>
      <c r="D48" s="151">
        <v>29339</v>
      </c>
      <c r="E48" s="164">
        <v>1</v>
      </c>
      <c r="F48" s="153" t="s">
        <v>173</v>
      </c>
      <c r="G48" s="153" t="s">
        <v>148</v>
      </c>
      <c r="H48" s="108"/>
      <c r="I48" s="116"/>
      <c r="J48" s="116"/>
      <c r="K48" s="108"/>
      <c r="L48" s="116"/>
      <c r="M48" s="113"/>
      <c r="N48" s="101"/>
    </row>
    <row r="49" spans="1:14" ht="19.5" customHeight="1" x14ac:dyDescent="0.25">
      <c r="A49" s="182"/>
      <c r="B49" s="160"/>
      <c r="C49" s="160"/>
      <c r="D49" s="180"/>
      <c r="E49" s="165"/>
      <c r="F49" s="181"/>
      <c r="G49" s="161"/>
      <c r="H49" s="108"/>
      <c r="I49" s="116"/>
      <c r="J49" s="116"/>
      <c r="K49" s="108"/>
      <c r="L49" s="116"/>
      <c r="M49" s="113"/>
      <c r="N49" s="101"/>
    </row>
    <row r="50" spans="1:14" ht="19.5" customHeight="1" x14ac:dyDescent="0.25">
      <c r="A50" s="176">
        <v>71</v>
      </c>
      <c r="B50" s="163"/>
      <c r="C50" s="163" t="s">
        <v>126</v>
      </c>
      <c r="D50" s="151">
        <v>28267</v>
      </c>
      <c r="E50" s="164">
        <v>10</v>
      </c>
      <c r="F50" s="183" t="s">
        <v>125</v>
      </c>
      <c r="G50" s="154" t="s">
        <v>122</v>
      </c>
      <c r="H50" s="108"/>
      <c r="I50" s="116"/>
      <c r="J50" s="116"/>
      <c r="K50" s="108"/>
      <c r="L50" s="116"/>
      <c r="M50" s="113"/>
      <c r="N50" s="101"/>
    </row>
    <row r="51" spans="1:14" ht="19.5" customHeight="1" x14ac:dyDescent="0.25">
      <c r="A51" s="174"/>
      <c r="B51" s="175"/>
      <c r="C51" s="163"/>
      <c r="D51" s="151"/>
      <c r="E51" s="164"/>
      <c r="F51" s="153"/>
      <c r="G51" s="153"/>
      <c r="H51" s="108"/>
      <c r="I51" s="116"/>
      <c r="J51" s="116"/>
      <c r="K51" s="108"/>
      <c r="L51" s="116"/>
      <c r="M51" s="113"/>
      <c r="N51" s="101"/>
    </row>
    <row r="52" spans="1:14" ht="19.5" customHeight="1" x14ac:dyDescent="0.25">
      <c r="A52" s="174">
        <v>90</v>
      </c>
      <c r="B52" s="175"/>
      <c r="C52" s="163" t="s">
        <v>45</v>
      </c>
      <c r="D52" s="151">
        <v>24246</v>
      </c>
      <c r="E52" s="164">
        <v>79</v>
      </c>
      <c r="F52" s="153" t="s">
        <v>63</v>
      </c>
      <c r="G52" s="153" t="s">
        <v>29</v>
      </c>
      <c r="H52" s="117"/>
      <c r="I52" s="116"/>
      <c r="J52" s="116"/>
      <c r="K52" s="108"/>
      <c r="L52" s="116"/>
      <c r="M52" s="113"/>
      <c r="N52" s="101"/>
    </row>
    <row r="53" spans="1:14" ht="19.5" customHeight="1" x14ac:dyDescent="0.25">
      <c r="A53" s="226"/>
      <c r="B53" s="227"/>
      <c r="C53" s="227"/>
      <c r="D53" s="227"/>
      <c r="E53" s="227"/>
      <c r="F53" s="228" t="s">
        <v>177</v>
      </c>
      <c r="G53" s="228"/>
      <c r="H53" s="228">
        <v>13</v>
      </c>
      <c r="I53" s="228"/>
      <c r="J53" s="228"/>
      <c r="K53" s="228"/>
      <c r="L53" s="228"/>
      <c r="M53" s="229"/>
      <c r="N53" s="101"/>
    </row>
    <row r="54" spans="1:14" ht="18" customHeight="1" x14ac:dyDescent="0.2">
      <c r="A54" s="176">
        <v>89</v>
      </c>
      <c r="B54" s="163"/>
      <c r="C54" s="163" t="s">
        <v>95</v>
      </c>
      <c r="D54" s="151">
        <v>31042</v>
      </c>
      <c r="E54" s="164">
        <v>41</v>
      </c>
      <c r="F54" s="153" t="s">
        <v>94</v>
      </c>
      <c r="G54" s="153" t="s">
        <v>35</v>
      </c>
      <c r="H54" s="108"/>
      <c r="I54" s="116"/>
      <c r="J54" s="116"/>
      <c r="K54" s="108"/>
      <c r="L54" s="116"/>
      <c r="M54" s="113"/>
      <c r="N54" s="114"/>
    </row>
    <row r="55" spans="1:14" ht="18" customHeight="1" x14ac:dyDescent="0.2">
      <c r="A55" s="176">
        <v>96</v>
      </c>
      <c r="B55" s="163"/>
      <c r="C55" s="163" t="s">
        <v>95</v>
      </c>
      <c r="D55" s="151">
        <v>30854</v>
      </c>
      <c r="E55" s="164">
        <v>42</v>
      </c>
      <c r="F55" s="153" t="s">
        <v>55</v>
      </c>
      <c r="G55" s="153" t="s">
        <v>35</v>
      </c>
      <c r="H55" s="108"/>
      <c r="I55" s="116"/>
      <c r="J55" s="116"/>
      <c r="K55" s="108"/>
      <c r="L55" s="116"/>
      <c r="M55" s="113"/>
      <c r="N55" s="114"/>
    </row>
    <row r="56" spans="1:14" ht="18" customHeight="1" x14ac:dyDescent="0.2">
      <c r="A56" s="157"/>
      <c r="B56" s="150"/>
      <c r="C56" s="150"/>
      <c r="D56" s="151"/>
      <c r="E56" s="164"/>
      <c r="F56" s="154"/>
      <c r="G56" s="154"/>
      <c r="H56" s="108"/>
      <c r="I56" s="116"/>
      <c r="J56" s="116"/>
      <c r="K56" s="108"/>
      <c r="L56" s="116"/>
      <c r="M56" s="113"/>
      <c r="N56" s="114"/>
    </row>
    <row r="57" spans="1:14" ht="18" customHeight="1" x14ac:dyDescent="0.2">
      <c r="A57" s="157">
        <v>81</v>
      </c>
      <c r="B57" s="150"/>
      <c r="C57" s="150" t="s">
        <v>83</v>
      </c>
      <c r="D57" s="151">
        <v>28814</v>
      </c>
      <c r="E57" s="164">
        <v>12</v>
      </c>
      <c r="F57" s="154" t="s">
        <v>127</v>
      </c>
      <c r="G57" s="154" t="s">
        <v>122</v>
      </c>
      <c r="H57" s="108"/>
      <c r="I57" s="116"/>
      <c r="J57" s="116"/>
      <c r="K57" s="108"/>
      <c r="L57" s="116"/>
      <c r="M57" s="113"/>
      <c r="N57" s="114"/>
    </row>
    <row r="58" spans="1:14" ht="19.5" customHeight="1" x14ac:dyDescent="0.25">
      <c r="A58" s="174">
        <v>102</v>
      </c>
      <c r="B58" s="175"/>
      <c r="C58" s="163" t="s">
        <v>83</v>
      </c>
      <c r="D58" s="151">
        <v>28108</v>
      </c>
      <c r="E58" s="164">
        <v>30</v>
      </c>
      <c r="F58" s="153" t="s">
        <v>82</v>
      </c>
      <c r="G58" s="153" t="s">
        <v>79</v>
      </c>
      <c r="H58" s="108"/>
      <c r="I58" s="116"/>
      <c r="J58" s="116"/>
      <c r="K58" s="108"/>
      <c r="L58" s="116"/>
      <c r="M58" s="113"/>
      <c r="N58" s="101"/>
    </row>
    <row r="59" spans="1:14" ht="19.5" customHeight="1" x14ac:dyDescent="0.25">
      <c r="A59" s="174"/>
      <c r="B59" s="175"/>
      <c r="C59" s="163"/>
      <c r="D59" s="151"/>
      <c r="E59" s="164"/>
      <c r="F59" s="153"/>
      <c r="G59" s="153"/>
      <c r="H59" s="108"/>
      <c r="I59" s="116"/>
      <c r="J59" s="116"/>
      <c r="K59" s="108"/>
      <c r="L59" s="116"/>
      <c r="M59" s="113"/>
      <c r="N59" s="101"/>
    </row>
    <row r="60" spans="1:14" ht="19.5" customHeight="1" x14ac:dyDescent="0.25">
      <c r="A60" s="174">
        <v>81</v>
      </c>
      <c r="B60" s="175"/>
      <c r="C60" s="163" t="s">
        <v>97</v>
      </c>
      <c r="D60" s="151">
        <v>25993</v>
      </c>
      <c r="E60" s="164">
        <v>54</v>
      </c>
      <c r="F60" s="153" t="s">
        <v>162</v>
      </c>
      <c r="G60" s="153" t="s">
        <v>26</v>
      </c>
      <c r="H60" s="108"/>
      <c r="I60" s="116"/>
      <c r="J60" s="116"/>
      <c r="K60" s="108"/>
      <c r="L60" s="116"/>
      <c r="M60" s="113"/>
      <c r="N60" s="101"/>
    </row>
    <row r="61" spans="1:14" ht="19.5" customHeight="1" x14ac:dyDescent="0.25">
      <c r="A61" s="176">
        <v>109</v>
      </c>
      <c r="B61" s="163"/>
      <c r="C61" s="163" t="s">
        <v>97</v>
      </c>
      <c r="D61" s="151">
        <v>26186</v>
      </c>
      <c r="E61" s="164">
        <v>44</v>
      </c>
      <c r="F61" s="153" t="s">
        <v>98</v>
      </c>
      <c r="G61" s="153" t="s">
        <v>35</v>
      </c>
      <c r="H61" s="108"/>
      <c r="I61" s="116"/>
      <c r="J61" s="116"/>
      <c r="K61" s="108"/>
      <c r="L61" s="116"/>
      <c r="M61" s="113"/>
      <c r="N61" s="101"/>
    </row>
    <row r="62" spans="1:14" ht="19.5" customHeight="1" x14ac:dyDescent="0.2">
      <c r="A62" s="174"/>
      <c r="B62" s="175"/>
      <c r="C62" s="163"/>
      <c r="D62" s="151"/>
      <c r="E62" s="164"/>
      <c r="F62" s="153"/>
      <c r="G62" s="153"/>
      <c r="H62" s="108"/>
      <c r="I62" s="116"/>
      <c r="J62" s="116"/>
      <c r="K62" s="108"/>
      <c r="L62" s="116"/>
      <c r="M62" s="113"/>
      <c r="N62" s="115"/>
    </row>
    <row r="63" spans="1:14" ht="19.5" customHeight="1" x14ac:dyDescent="0.2">
      <c r="A63" s="174">
        <v>81</v>
      </c>
      <c r="B63" s="175"/>
      <c r="C63" s="163" t="s">
        <v>163</v>
      </c>
      <c r="D63" s="151">
        <v>24128</v>
      </c>
      <c r="E63" s="164">
        <v>55</v>
      </c>
      <c r="F63" s="153" t="s">
        <v>164</v>
      </c>
      <c r="G63" s="153" t="s">
        <v>26</v>
      </c>
      <c r="H63" s="117"/>
      <c r="I63" s="118"/>
      <c r="J63" s="121"/>
      <c r="K63" s="108"/>
      <c r="L63" s="124"/>
      <c r="M63" s="113"/>
      <c r="N63" s="115"/>
    </row>
    <row r="64" spans="1:14" ht="19.5" customHeight="1" x14ac:dyDescent="0.2">
      <c r="A64" s="174">
        <v>89</v>
      </c>
      <c r="B64" s="175"/>
      <c r="C64" s="163" t="s">
        <v>163</v>
      </c>
      <c r="D64" s="151">
        <v>24304</v>
      </c>
      <c r="E64" s="164">
        <v>56</v>
      </c>
      <c r="F64" s="153" t="s">
        <v>165</v>
      </c>
      <c r="G64" s="153" t="s">
        <v>26</v>
      </c>
      <c r="H64" s="108"/>
      <c r="I64" s="116"/>
      <c r="J64" s="116"/>
      <c r="K64" s="108"/>
      <c r="L64" s="116"/>
      <c r="M64" s="113"/>
      <c r="N64" s="115"/>
    </row>
    <row r="65" spans="1:14" ht="19.5" customHeight="1" x14ac:dyDescent="0.2">
      <c r="A65" s="174"/>
      <c r="B65" s="175"/>
      <c r="C65" s="163"/>
      <c r="D65" s="151"/>
      <c r="E65" s="164"/>
      <c r="F65" s="153"/>
      <c r="G65" s="153"/>
      <c r="H65" s="117"/>
      <c r="I65" s="116"/>
      <c r="J65" s="116"/>
      <c r="K65" s="108"/>
      <c r="L65" s="116"/>
      <c r="M65" s="113"/>
      <c r="N65" s="115"/>
    </row>
    <row r="66" spans="1:14" ht="19.5" customHeight="1" x14ac:dyDescent="0.25">
      <c r="A66" s="174">
        <v>81</v>
      </c>
      <c r="B66" s="175"/>
      <c r="C66" s="163" t="s">
        <v>76</v>
      </c>
      <c r="D66" s="151">
        <v>23444</v>
      </c>
      <c r="E66" s="164">
        <v>24</v>
      </c>
      <c r="F66" s="153" t="s">
        <v>51</v>
      </c>
      <c r="G66" s="153" t="s">
        <v>47</v>
      </c>
      <c r="H66" s="117"/>
      <c r="I66" s="118"/>
      <c r="J66" s="121"/>
      <c r="K66" s="108"/>
      <c r="L66" s="118"/>
      <c r="M66" s="113"/>
      <c r="N66" s="101"/>
    </row>
    <row r="67" spans="1:14" ht="19.5" customHeight="1" x14ac:dyDescent="0.2">
      <c r="A67" s="174">
        <v>89</v>
      </c>
      <c r="B67" s="175"/>
      <c r="C67" s="163" t="s">
        <v>76</v>
      </c>
      <c r="D67" s="151">
        <v>23084</v>
      </c>
      <c r="E67" s="164">
        <v>25</v>
      </c>
      <c r="F67" s="153" t="s">
        <v>77</v>
      </c>
      <c r="G67" s="153" t="s">
        <v>47</v>
      </c>
      <c r="H67" s="108"/>
      <c r="I67" s="116"/>
      <c r="J67" s="116"/>
      <c r="K67" s="108"/>
      <c r="L67" s="116"/>
      <c r="M67" s="113"/>
      <c r="N67" s="115"/>
    </row>
    <row r="68" spans="1:14" ht="19.5" customHeight="1" x14ac:dyDescent="0.25">
      <c r="A68" s="174">
        <v>89</v>
      </c>
      <c r="B68" s="175"/>
      <c r="C68" s="163" t="s">
        <v>76</v>
      </c>
      <c r="D68" s="151">
        <v>22528</v>
      </c>
      <c r="E68" s="164">
        <v>57</v>
      </c>
      <c r="F68" s="153" t="s">
        <v>166</v>
      </c>
      <c r="G68" s="153" t="s">
        <v>26</v>
      </c>
      <c r="H68" s="108"/>
      <c r="I68" s="116"/>
      <c r="J68" s="116"/>
      <c r="K68" s="108"/>
      <c r="L68" s="116"/>
      <c r="M68" s="113"/>
      <c r="N68" s="101"/>
    </row>
    <row r="69" spans="1:14" ht="19.5" customHeight="1" x14ac:dyDescent="0.25">
      <c r="A69" s="174"/>
      <c r="B69" s="175"/>
      <c r="C69" s="163"/>
      <c r="D69" s="151"/>
      <c r="E69" s="164"/>
      <c r="F69" s="153"/>
      <c r="G69" s="153"/>
      <c r="H69" s="108"/>
      <c r="I69" s="116"/>
      <c r="J69" s="116"/>
      <c r="K69" s="108"/>
      <c r="L69" s="116"/>
      <c r="M69" s="113"/>
      <c r="N69" s="101"/>
    </row>
    <row r="70" spans="1:14" ht="19.5" customHeight="1" x14ac:dyDescent="0.25">
      <c r="A70" s="176">
        <v>96</v>
      </c>
      <c r="B70" s="163"/>
      <c r="C70" s="163" t="s">
        <v>100</v>
      </c>
      <c r="D70" s="151">
        <v>21701</v>
      </c>
      <c r="E70" s="164">
        <v>45</v>
      </c>
      <c r="F70" s="153" t="s">
        <v>99</v>
      </c>
      <c r="G70" s="153" t="s">
        <v>35</v>
      </c>
      <c r="H70" s="108"/>
      <c r="I70" s="116"/>
      <c r="J70" s="116"/>
      <c r="K70" s="108"/>
      <c r="L70" s="116"/>
      <c r="M70" s="113"/>
      <c r="N70" s="101"/>
    </row>
    <row r="71" spans="1:14" ht="19.5" customHeight="1" x14ac:dyDescent="0.2">
      <c r="A71" s="174">
        <v>96</v>
      </c>
      <c r="B71" s="175"/>
      <c r="C71" s="163" t="s">
        <v>100</v>
      </c>
      <c r="D71" s="151">
        <v>21205</v>
      </c>
      <c r="E71" s="164">
        <v>92</v>
      </c>
      <c r="F71" s="153" t="s">
        <v>120</v>
      </c>
      <c r="G71" s="153" t="s">
        <v>29</v>
      </c>
      <c r="H71" s="108"/>
      <c r="I71" s="116"/>
      <c r="J71" s="116"/>
      <c r="K71" s="108"/>
      <c r="L71" s="116"/>
      <c r="M71" s="113"/>
      <c r="N71" s="115"/>
    </row>
    <row r="72" spans="1:14" ht="19.5" customHeight="1" x14ac:dyDescent="0.2">
      <c r="A72" s="226"/>
      <c r="B72" s="227"/>
      <c r="C72" s="227"/>
      <c r="D72" s="227"/>
      <c r="E72" s="227"/>
      <c r="F72" s="228" t="s">
        <v>182</v>
      </c>
      <c r="G72" s="228"/>
      <c r="H72" s="228">
        <v>7</v>
      </c>
      <c r="I72" s="228"/>
      <c r="J72" s="228"/>
      <c r="K72" s="228"/>
      <c r="L72" s="228"/>
      <c r="M72" s="229"/>
      <c r="N72" s="115"/>
    </row>
    <row r="73" spans="1:14" ht="19.5" customHeight="1" x14ac:dyDescent="0.2">
      <c r="A73" s="176">
        <v>73</v>
      </c>
      <c r="B73" s="163"/>
      <c r="C73" s="163" t="s">
        <v>19</v>
      </c>
      <c r="D73" s="151">
        <v>32995</v>
      </c>
      <c r="E73" s="164">
        <v>2</v>
      </c>
      <c r="F73" s="153" t="s">
        <v>147</v>
      </c>
      <c r="G73" s="153" t="s">
        <v>148</v>
      </c>
      <c r="H73" s="108"/>
      <c r="I73" s="116"/>
      <c r="J73" s="116"/>
      <c r="K73" s="108"/>
      <c r="L73" s="116"/>
      <c r="M73" s="113"/>
      <c r="N73" s="115"/>
    </row>
    <row r="74" spans="1:14" ht="19.5" customHeight="1" x14ac:dyDescent="0.2">
      <c r="A74" s="157">
        <v>73</v>
      </c>
      <c r="B74" s="150"/>
      <c r="C74" s="150" t="s">
        <v>19</v>
      </c>
      <c r="D74" s="151">
        <v>33003</v>
      </c>
      <c r="E74" s="152">
        <v>11</v>
      </c>
      <c r="F74" s="154" t="s">
        <v>59</v>
      </c>
      <c r="G74" s="154" t="s">
        <v>122</v>
      </c>
      <c r="H74" s="108"/>
      <c r="I74" s="116"/>
      <c r="J74" s="116"/>
      <c r="K74" s="108"/>
      <c r="L74" s="116"/>
      <c r="M74" s="113"/>
      <c r="N74" s="115"/>
    </row>
    <row r="75" spans="1:14" ht="19.5" customHeight="1" x14ac:dyDescent="0.2">
      <c r="A75" s="102">
        <v>73</v>
      </c>
      <c r="B75" s="103"/>
      <c r="C75" s="104" t="s">
        <v>19</v>
      </c>
      <c r="D75" s="105">
        <v>33342</v>
      </c>
      <c r="E75" s="106">
        <v>81</v>
      </c>
      <c r="F75" s="129" t="s">
        <v>110</v>
      </c>
      <c r="G75" s="107" t="s">
        <v>29</v>
      </c>
      <c r="H75" s="108"/>
      <c r="I75" s="116"/>
      <c r="J75" s="116"/>
      <c r="K75" s="108"/>
      <c r="L75" s="116"/>
      <c r="M75" s="113"/>
      <c r="N75" s="115"/>
    </row>
    <row r="76" spans="1:14" ht="19.5" customHeight="1" x14ac:dyDescent="0.2">
      <c r="A76" s="102">
        <v>73</v>
      </c>
      <c r="B76" s="103"/>
      <c r="C76" s="104" t="s">
        <v>19</v>
      </c>
      <c r="D76" s="105">
        <v>31229</v>
      </c>
      <c r="E76" s="106">
        <v>82</v>
      </c>
      <c r="F76" s="129" t="s">
        <v>64</v>
      </c>
      <c r="G76" s="107" t="s">
        <v>29</v>
      </c>
      <c r="H76" s="108"/>
      <c r="I76" s="116"/>
      <c r="J76" s="116"/>
      <c r="K76" s="108"/>
      <c r="L76" s="116"/>
      <c r="M76" s="113"/>
      <c r="N76" s="115"/>
    </row>
    <row r="77" spans="1:14" ht="19.5" customHeight="1" x14ac:dyDescent="0.2">
      <c r="A77" s="102">
        <v>73</v>
      </c>
      <c r="B77" s="103"/>
      <c r="C77" s="104" t="s">
        <v>19</v>
      </c>
      <c r="D77" s="105">
        <v>34156</v>
      </c>
      <c r="E77" s="106">
        <v>83</v>
      </c>
      <c r="F77" s="129" t="s">
        <v>111</v>
      </c>
      <c r="G77" s="107" t="s">
        <v>29</v>
      </c>
      <c r="H77" s="108"/>
      <c r="I77" s="116"/>
      <c r="J77" s="116"/>
      <c r="K77" s="108"/>
      <c r="L77" s="116"/>
      <c r="M77" s="113"/>
      <c r="N77" s="115"/>
    </row>
    <row r="78" spans="1:14" ht="19.5" customHeight="1" x14ac:dyDescent="0.2">
      <c r="A78" s="102">
        <v>73</v>
      </c>
      <c r="B78" s="103"/>
      <c r="C78" s="104" t="s">
        <v>19</v>
      </c>
      <c r="D78" s="105">
        <v>35283</v>
      </c>
      <c r="E78" s="106">
        <v>84</v>
      </c>
      <c r="F78" s="129" t="s">
        <v>112</v>
      </c>
      <c r="G78" s="107" t="s">
        <v>29</v>
      </c>
      <c r="H78" s="108"/>
      <c r="I78" s="116"/>
      <c r="J78" s="116"/>
      <c r="K78" s="108"/>
      <c r="L78" s="116"/>
      <c r="M78" s="113"/>
      <c r="N78" s="115"/>
    </row>
    <row r="79" spans="1:14" ht="19.5" customHeight="1" x14ac:dyDescent="0.2">
      <c r="A79" s="102">
        <v>73</v>
      </c>
      <c r="B79" s="103"/>
      <c r="C79" s="104" t="s">
        <v>19</v>
      </c>
      <c r="D79" s="105">
        <v>34912</v>
      </c>
      <c r="E79" s="106">
        <v>97</v>
      </c>
      <c r="F79" s="129" t="s">
        <v>48</v>
      </c>
      <c r="G79" s="107" t="s">
        <v>32</v>
      </c>
      <c r="H79" s="108"/>
      <c r="I79" s="116"/>
      <c r="J79" s="116"/>
      <c r="K79" s="108"/>
      <c r="L79" s="116"/>
      <c r="M79" s="113"/>
      <c r="N79" s="115"/>
    </row>
    <row r="80" spans="1:14" ht="19.5" customHeight="1" x14ac:dyDescent="0.2">
      <c r="A80" s="230"/>
      <c r="B80" s="231"/>
      <c r="C80" s="231"/>
      <c r="D80" s="231"/>
      <c r="E80" s="231"/>
      <c r="F80" s="231" t="s">
        <v>149</v>
      </c>
      <c r="G80" s="231"/>
      <c r="H80" s="231">
        <f>SUM(H4,H18,H39,H53,H72)</f>
        <v>57</v>
      </c>
      <c r="I80" s="231"/>
      <c r="J80" s="231"/>
      <c r="K80" s="231"/>
      <c r="L80" s="231"/>
      <c r="M80" s="232"/>
      <c r="N80" s="115"/>
    </row>
    <row r="81" spans="1:14" ht="19.5" customHeight="1" x14ac:dyDescent="0.2">
      <c r="A81" s="226"/>
      <c r="B81" s="227"/>
      <c r="C81" s="227"/>
      <c r="D81" s="227"/>
      <c r="E81" s="227"/>
      <c r="F81" s="228" t="s">
        <v>178</v>
      </c>
      <c r="G81" s="228"/>
      <c r="H81" s="228">
        <v>14</v>
      </c>
      <c r="I81" s="228"/>
      <c r="J81" s="228"/>
      <c r="K81" s="228"/>
      <c r="L81" s="228"/>
      <c r="M81" s="229"/>
      <c r="N81" s="115"/>
    </row>
    <row r="82" spans="1:14" ht="19.5" customHeight="1" x14ac:dyDescent="0.2">
      <c r="A82" s="176">
        <v>64</v>
      </c>
      <c r="B82" s="163"/>
      <c r="C82" s="163" t="s">
        <v>18</v>
      </c>
      <c r="D82" s="151">
        <v>35388</v>
      </c>
      <c r="E82" s="164">
        <v>21</v>
      </c>
      <c r="F82" s="153" t="s">
        <v>50</v>
      </c>
      <c r="G82" s="153" t="s">
        <v>47</v>
      </c>
      <c r="H82" s="108"/>
      <c r="I82" s="116"/>
      <c r="J82" s="116"/>
      <c r="K82" s="108"/>
      <c r="L82" s="116"/>
      <c r="M82" s="113"/>
      <c r="N82" s="115"/>
    </row>
    <row r="83" spans="1:14" ht="19.5" customHeight="1" x14ac:dyDescent="0.2">
      <c r="A83" s="174">
        <v>64</v>
      </c>
      <c r="B83" s="175"/>
      <c r="C83" s="163" t="s">
        <v>18</v>
      </c>
      <c r="D83" s="151">
        <v>32814</v>
      </c>
      <c r="E83" s="164">
        <v>28</v>
      </c>
      <c r="F83" s="153" t="s">
        <v>80</v>
      </c>
      <c r="G83" s="153" t="s">
        <v>79</v>
      </c>
      <c r="H83" s="108"/>
      <c r="I83" s="116"/>
      <c r="J83" s="116"/>
      <c r="K83" s="108"/>
      <c r="L83" s="116"/>
      <c r="M83" s="113"/>
      <c r="N83" s="115"/>
    </row>
    <row r="84" spans="1:14" ht="18" customHeight="1" x14ac:dyDescent="0.2">
      <c r="A84" s="176">
        <v>64</v>
      </c>
      <c r="B84" s="163"/>
      <c r="C84" s="163" t="s">
        <v>18</v>
      </c>
      <c r="D84" s="151">
        <v>35474</v>
      </c>
      <c r="E84" s="164">
        <v>34</v>
      </c>
      <c r="F84" s="153" t="s">
        <v>86</v>
      </c>
      <c r="G84" s="153" t="s">
        <v>35</v>
      </c>
      <c r="H84" s="108"/>
      <c r="I84" s="116"/>
      <c r="J84" s="116"/>
      <c r="K84" s="108"/>
      <c r="L84" s="116"/>
      <c r="M84" s="113"/>
      <c r="N84" s="114"/>
    </row>
    <row r="85" spans="1:14" ht="19.5" customHeight="1" x14ac:dyDescent="0.2">
      <c r="A85" s="176">
        <v>64</v>
      </c>
      <c r="B85" s="163"/>
      <c r="C85" s="163" t="s">
        <v>18</v>
      </c>
      <c r="D85" s="151">
        <v>34618</v>
      </c>
      <c r="E85" s="164">
        <v>35</v>
      </c>
      <c r="F85" s="153" t="s">
        <v>87</v>
      </c>
      <c r="G85" s="153" t="s">
        <v>35</v>
      </c>
      <c r="H85" s="117"/>
      <c r="I85" s="118"/>
      <c r="J85" s="121"/>
      <c r="K85" s="108"/>
      <c r="L85" s="124"/>
      <c r="M85" s="113"/>
      <c r="N85" s="115"/>
    </row>
    <row r="86" spans="1:14" ht="19.5" customHeight="1" x14ac:dyDescent="0.2">
      <c r="A86" s="176">
        <v>64</v>
      </c>
      <c r="B86" s="163"/>
      <c r="C86" s="163" t="s">
        <v>18</v>
      </c>
      <c r="D86" s="155">
        <v>32553</v>
      </c>
      <c r="E86" s="156">
        <v>62</v>
      </c>
      <c r="F86" s="153" t="s">
        <v>134</v>
      </c>
      <c r="G86" s="153" t="s">
        <v>53</v>
      </c>
      <c r="H86" s="117"/>
      <c r="I86" s="116"/>
      <c r="J86" s="116"/>
      <c r="K86" s="108"/>
      <c r="L86" s="119"/>
      <c r="M86" s="113"/>
      <c r="N86" s="115"/>
    </row>
    <row r="87" spans="1:14" ht="19.5" customHeight="1" x14ac:dyDescent="0.2">
      <c r="A87" s="174">
        <v>64</v>
      </c>
      <c r="B87" s="175"/>
      <c r="C87" s="163" t="s">
        <v>18</v>
      </c>
      <c r="D87" s="151">
        <v>31822</v>
      </c>
      <c r="E87" s="164">
        <v>73</v>
      </c>
      <c r="F87" s="153" t="s">
        <v>183</v>
      </c>
      <c r="G87" s="153" t="s">
        <v>29</v>
      </c>
      <c r="H87" s="117"/>
      <c r="I87" s="116"/>
      <c r="J87" s="116"/>
      <c r="K87" s="108"/>
      <c r="L87" s="119"/>
      <c r="M87" s="113"/>
      <c r="N87" s="115"/>
    </row>
    <row r="88" spans="1:14" ht="19.5" customHeight="1" x14ac:dyDescent="0.2">
      <c r="A88" s="174">
        <v>64</v>
      </c>
      <c r="B88" s="175"/>
      <c r="C88" s="163" t="s">
        <v>18</v>
      </c>
      <c r="D88" s="151">
        <v>34764</v>
      </c>
      <c r="E88" s="164">
        <v>74</v>
      </c>
      <c r="F88" s="153" t="s">
        <v>104</v>
      </c>
      <c r="G88" s="153" t="s">
        <v>29</v>
      </c>
      <c r="H88" s="117"/>
      <c r="I88" s="116"/>
      <c r="J88" s="116"/>
      <c r="K88" s="108"/>
      <c r="L88" s="119"/>
      <c r="M88" s="113"/>
      <c r="N88" s="115"/>
    </row>
    <row r="89" spans="1:14" ht="19.5" customHeight="1" x14ac:dyDescent="0.2">
      <c r="A89" s="176"/>
      <c r="B89" s="163"/>
      <c r="C89" s="163"/>
      <c r="D89" s="151"/>
      <c r="E89" s="164"/>
      <c r="F89" s="153"/>
      <c r="G89" s="153"/>
      <c r="H89" s="108"/>
      <c r="I89" s="116"/>
      <c r="J89" s="116"/>
      <c r="K89" s="108"/>
      <c r="L89" s="116"/>
      <c r="M89" s="113"/>
      <c r="N89" s="115"/>
    </row>
    <row r="90" spans="1:14" ht="19.5" customHeight="1" x14ac:dyDescent="0.2">
      <c r="A90" s="176">
        <v>71</v>
      </c>
      <c r="B90" s="163"/>
      <c r="C90" s="163" t="s">
        <v>18</v>
      </c>
      <c r="D90" s="151">
        <v>34690</v>
      </c>
      <c r="E90" s="164">
        <v>63</v>
      </c>
      <c r="F90" s="153" t="s">
        <v>135</v>
      </c>
      <c r="G90" s="153" t="s">
        <v>53</v>
      </c>
      <c r="H90" s="117"/>
      <c r="I90" s="118"/>
      <c r="J90" s="121"/>
      <c r="K90" s="108"/>
      <c r="L90" s="118"/>
      <c r="M90" s="113"/>
      <c r="N90" s="115"/>
    </row>
    <row r="91" spans="1:14" ht="19.5" customHeight="1" x14ac:dyDescent="0.2">
      <c r="A91" s="174">
        <v>71</v>
      </c>
      <c r="B91" s="175"/>
      <c r="C91" s="163" t="s">
        <v>18</v>
      </c>
      <c r="D91" s="151">
        <v>32509</v>
      </c>
      <c r="E91" s="164">
        <v>76</v>
      </c>
      <c r="F91" s="153" t="s">
        <v>106</v>
      </c>
      <c r="G91" s="153" t="s">
        <v>29</v>
      </c>
      <c r="H91" s="108"/>
      <c r="I91" s="116"/>
      <c r="J91" s="116"/>
      <c r="K91" s="108"/>
      <c r="L91" s="116"/>
      <c r="M91" s="113"/>
      <c r="N91" s="115"/>
    </row>
    <row r="92" spans="1:14" ht="19.5" customHeight="1" x14ac:dyDescent="0.2">
      <c r="A92" s="176">
        <v>71</v>
      </c>
      <c r="B92" s="163"/>
      <c r="C92" s="163" t="s">
        <v>18</v>
      </c>
      <c r="D92" s="151">
        <v>35361</v>
      </c>
      <c r="E92" s="164">
        <v>95</v>
      </c>
      <c r="F92" s="153" t="s">
        <v>154</v>
      </c>
      <c r="G92" s="153" t="s">
        <v>32</v>
      </c>
      <c r="H92" s="108"/>
      <c r="I92" s="116"/>
      <c r="J92" s="116"/>
      <c r="K92" s="108"/>
      <c r="L92" s="116"/>
      <c r="M92" s="113"/>
      <c r="N92" s="115"/>
    </row>
    <row r="93" spans="1:14" ht="19.5" customHeight="1" x14ac:dyDescent="0.2">
      <c r="A93" s="176">
        <v>71</v>
      </c>
      <c r="B93" s="163"/>
      <c r="C93" s="163" t="s">
        <v>18</v>
      </c>
      <c r="D93" s="151">
        <v>33506</v>
      </c>
      <c r="E93" s="164">
        <v>105</v>
      </c>
      <c r="F93" s="153" t="s">
        <v>184</v>
      </c>
      <c r="G93" s="153" t="s">
        <v>30</v>
      </c>
      <c r="H93" s="108"/>
      <c r="I93" s="116"/>
      <c r="J93" s="116"/>
      <c r="K93" s="108"/>
      <c r="L93" s="116"/>
      <c r="M93" s="113"/>
      <c r="N93" s="115"/>
    </row>
    <row r="94" spans="1:14" ht="19.5" customHeight="1" x14ac:dyDescent="0.2">
      <c r="A94" s="174"/>
      <c r="B94" s="175"/>
      <c r="C94" s="163"/>
      <c r="D94" s="151"/>
      <c r="E94" s="164"/>
      <c r="F94" s="153"/>
      <c r="G94" s="153"/>
      <c r="H94" s="108"/>
      <c r="I94" s="116"/>
      <c r="J94" s="116"/>
      <c r="K94" s="108"/>
      <c r="L94" s="116"/>
      <c r="M94" s="113"/>
      <c r="N94" s="115"/>
    </row>
    <row r="95" spans="1:14" ht="19.5" customHeight="1" x14ac:dyDescent="0.2">
      <c r="A95" s="176">
        <v>76</v>
      </c>
      <c r="B95" s="163"/>
      <c r="C95" s="163" t="s">
        <v>18</v>
      </c>
      <c r="D95" s="151">
        <v>31662</v>
      </c>
      <c r="E95" s="164">
        <v>36</v>
      </c>
      <c r="F95" s="153" t="s">
        <v>88</v>
      </c>
      <c r="G95" s="153" t="s">
        <v>35</v>
      </c>
      <c r="H95" s="108"/>
      <c r="I95" s="116"/>
      <c r="J95" s="116"/>
      <c r="K95" s="108"/>
      <c r="L95" s="116"/>
      <c r="M95" s="113"/>
      <c r="N95" s="115"/>
    </row>
    <row r="96" spans="1:14" ht="19.5" customHeight="1" x14ac:dyDescent="0.2">
      <c r="A96" s="174">
        <v>76</v>
      </c>
      <c r="B96" s="175"/>
      <c r="C96" s="163" t="s">
        <v>18</v>
      </c>
      <c r="D96" s="151">
        <v>32273</v>
      </c>
      <c r="E96" s="164">
        <v>77</v>
      </c>
      <c r="F96" s="153" t="s">
        <v>107</v>
      </c>
      <c r="G96" s="153" t="s">
        <v>29</v>
      </c>
      <c r="H96" s="108"/>
      <c r="I96" s="116"/>
      <c r="J96" s="116"/>
      <c r="K96" s="108"/>
      <c r="L96" s="116"/>
      <c r="M96" s="113"/>
      <c r="N96" s="115"/>
    </row>
    <row r="97" spans="1:14" ht="19.5" customHeight="1" x14ac:dyDescent="0.2">
      <c r="A97" s="174"/>
      <c r="B97" s="175"/>
      <c r="C97" s="163"/>
      <c r="D97" s="151"/>
      <c r="E97" s="164"/>
      <c r="F97" s="153"/>
      <c r="G97" s="153"/>
      <c r="H97" s="108"/>
      <c r="I97" s="116"/>
      <c r="J97" s="116"/>
      <c r="K97" s="108"/>
      <c r="L97" s="116"/>
      <c r="M97" s="113"/>
      <c r="N97" s="115"/>
    </row>
    <row r="98" spans="1:14" ht="19.5" customHeight="1" x14ac:dyDescent="0.25">
      <c r="A98" s="174">
        <v>81</v>
      </c>
      <c r="B98" s="175"/>
      <c r="C98" s="163" t="s">
        <v>18</v>
      </c>
      <c r="D98" s="151">
        <v>32463</v>
      </c>
      <c r="E98" s="164">
        <v>78</v>
      </c>
      <c r="F98" s="153" t="s">
        <v>108</v>
      </c>
      <c r="G98" s="153" t="s">
        <v>29</v>
      </c>
      <c r="H98" s="108"/>
      <c r="I98" s="116"/>
      <c r="J98" s="116"/>
      <c r="K98" s="108"/>
      <c r="L98" s="116"/>
      <c r="M98" s="113"/>
      <c r="N98" s="101"/>
    </row>
    <row r="99" spans="1:14" ht="19.5" customHeight="1" x14ac:dyDescent="0.25">
      <c r="A99" s="226"/>
      <c r="B99" s="227"/>
      <c r="C99" s="227"/>
      <c r="D99" s="227"/>
      <c r="E99" s="227"/>
      <c r="F99" s="228" t="s">
        <v>179</v>
      </c>
      <c r="G99" s="228"/>
      <c r="H99" s="228">
        <v>8</v>
      </c>
      <c r="I99" s="228"/>
      <c r="J99" s="228"/>
      <c r="K99" s="228"/>
      <c r="L99" s="228"/>
      <c r="M99" s="229"/>
      <c r="N99" s="101"/>
    </row>
    <row r="100" spans="1:14" ht="18" customHeight="1" x14ac:dyDescent="0.2">
      <c r="A100" s="176">
        <v>81</v>
      </c>
      <c r="B100" s="163"/>
      <c r="C100" s="163" t="s">
        <v>19</v>
      </c>
      <c r="D100" s="151">
        <v>32640</v>
      </c>
      <c r="E100" s="164">
        <v>3</v>
      </c>
      <c r="F100" s="153" t="s">
        <v>174</v>
      </c>
      <c r="G100" s="153" t="s">
        <v>148</v>
      </c>
      <c r="H100" s="108"/>
      <c r="I100" s="116"/>
      <c r="J100" s="116"/>
      <c r="K100" s="108"/>
      <c r="L100" s="116"/>
      <c r="M100" s="113"/>
      <c r="N100" s="114"/>
    </row>
    <row r="101" spans="1:14" ht="19.5" customHeight="1" x14ac:dyDescent="0.25">
      <c r="A101" s="174">
        <v>81</v>
      </c>
      <c r="B101" s="175"/>
      <c r="C101" s="163" t="s">
        <v>19</v>
      </c>
      <c r="D101" s="151">
        <v>34358</v>
      </c>
      <c r="E101" s="164">
        <v>23</v>
      </c>
      <c r="F101" s="153" t="s">
        <v>75</v>
      </c>
      <c r="G101" s="153" t="s">
        <v>47</v>
      </c>
      <c r="H101" s="108"/>
      <c r="I101" s="116"/>
      <c r="J101" s="116"/>
      <c r="K101" s="108"/>
      <c r="L101" s="116"/>
      <c r="M101" s="113"/>
      <c r="N101" s="101"/>
    </row>
    <row r="102" spans="1:14" ht="19.5" customHeight="1" x14ac:dyDescent="0.25">
      <c r="A102" s="174">
        <v>81</v>
      </c>
      <c r="B102" s="175"/>
      <c r="C102" s="163" t="s">
        <v>19</v>
      </c>
      <c r="D102" s="151">
        <v>32091</v>
      </c>
      <c r="E102" s="164">
        <v>29</v>
      </c>
      <c r="F102" s="153" t="s">
        <v>81</v>
      </c>
      <c r="G102" s="153" t="s">
        <v>79</v>
      </c>
      <c r="H102" s="108"/>
      <c r="I102" s="116"/>
      <c r="J102" s="116"/>
      <c r="K102" s="108"/>
      <c r="L102" s="116"/>
      <c r="M102" s="113"/>
      <c r="N102" s="101"/>
    </row>
    <row r="103" spans="1:14" ht="18" customHeight="1" x14ac:dyDescent="0.2">
      <c r="A103" s="102">
        <v>81</v>
      </c>
      <c r="B103" s="103"/>
      <c r="C103" s="104" t="s">
        <v>19</v>
      </c>
      <c r="D103" s="105">
        <v>34773</v>
      </c>
      <c r="E103" s="106">
        <v>64</v>
      </c>
      <c r="F103" s="107" t="s">
        <v>140</v>
      </c>
      <c r="G103" s="107" t="s">
        <v>53</v>
      </c>
      <c r="H103" s="108"/>
      <c r="I103" s="116"/>
      <c r="J103" s="116"/>
      <c r="K103" s="108"/>
      <c r="L103" s="127"/>
      <c r="M103" s="113"/>
      <c r="N103" s="114"/>
    </row>
    <row r="104" spans="1:14" ht="19.5" customHeight="1" x14ac:dyDescent="0.2">
      <c r="A104" s="102">
        <v>81</v>
      </c>
      <c r="B104" s="103"/>
      <c r="C104" s="104" t="s">
        <v>19</v>
      </c>
      <c r="D104" s="105">
        <v>33736</v>
      </c>
      <c r="E104" s="106">
        <v>65</v>
      </c>
      <c r="F104" s="107" t="s">
        <v>54</v>
      </c>
      <c r="G104" s="107" t="s">
        <v>53</v>
      </c>
      <c r="H104" s="108"/>
      <c r="I104" s="116"/>
      <c r="J104" s="116"/>
      <c r="K104" s="108"/>
      <c r="L104" s="128"/>
      <c r="M104" s="113"/>
      <c r="N104" s="115"/>
    </row>
    <row r="105" spans="1:14" ht="19.5" customHeight="1" x14ac:dyDescent="0.25">
      <c r="A105" s="102">
        <v>81</v>
      </c>
      <c r="B105" s="103"/>
      <c r="C105" s="104" t="s">
        <v>19</v>
      </c>
      <c r="D105" s="105">
        <v>34814</v>
      </c>
      <c r="E105" s="106">
        <v>66</v>
      </c>
      <c r="F105" s="129" t="s">
        <v>136</v>
      </c>
      <c r="G105" s="107" t="s">
        <v>53</v>
      </c>
      <c r="H105" s="108"/>
      <c r="I105" s="125"/>
      <c r="J105" s="126"/>
      <c r="K105" s="111"/>
      <c r="L105" s="112"/>
      <c r="M105" s="113"/>
      <c r="N105" s="101"/>
    </row>
    <row r="106" spans="1:14" ht="19.5" customHeight="1" x14ac:dyDescent="0.25">
      <c r="A106" s="102">
        <v>81</v>
      </c>
      <c r="B106" s="103"/>
      <c r="C106" s="104" t="s">
        <v>19</v>
      </c>
      <c r="D106" s="105">
        <v>34601</v>
      </c>
      <c r="E106" s="106">
        <v>85</v>
      </c>
      <c r="F106" s="129" t="s">
        <v>113</v>
      </c>
      <c r="G106" s="107" t="s">
        <v>29</v>
      </c>
      <c r="H106" s="108"/>
      <c r="I106" s="125"/>
      <c r="J106" s="126"/>
      <c r="K106" s="111"/>
      <c r="L106" s="112"/>
      <c r="M106" s="113"/>
      <c r="N106" s="101"/>
    </row>
    <row r="107" spans="1:14" ht="19.5" customHeight="1" x14ac:dyDescent="0.25">
      <c r="A107" s="102">
        <v>81</v>
      </c>
      <c r="B107" s="103"/>
      <c r="C107" s="104" t="s">
        <v>19</v>
      </c>
      <c r="D107" s="105">
        <v>31220</v>
      </c>
      <c r="E107" s="106">
        <v>86</v>
      </c>
      <c r="F107" s="129" t="s">
        <v>114</v>
      </c>
      <c r="G107" s="107" t="s">
        <v>29</v>
      </c>
      <c r="H107" s="108"/>
      <c r="I107" s="125"/>
      <c r="J107" s="126"/>
      <c r="K107" s="111"/>
      <c r="L107" s="112"/>
      <c r="M107" s="113"/>
      <c r="N107" s="101"/>
    </row>
    <row r="108" spans="1:14" ht="19.5" customHeight="1" x14ac:dyDescent="0.25">
      <c r="A108" s="226"/>
      <c r="B108" s="227"/>
      <c r="C108" s="227"/>
      <c r="D108" s="227"/>
      <c r="E108" s="227"/>
      <c r="F108" s="228" t="s">
        <v>180</v>
      </c>
      <c r="G108" s="228"/>
      <c r="H108" s="228">
        <v>10</v>
      </c>
      <c r="I108" s="228"/>
      <c r="J108" s="228"/>
      <c r="K108" s="228"/>
      <c r="L108" s="228"/>
      <c r="M108" s="229"/>
      <c r="N108" s="101"/>
    </row>
    <row r="109" spans="1:14" ht="19.5" customHeight="1" x14ac:dyDescent="0.25">
      <c r="A109" s="187">
        <v>89</v>
      </c>
      <c r="B109" s="188"/>
      <c r="C109" s="189" t="s">
        <v>19</v>
      </c>
      <c r="D109" s="190">
        <v>35434</v>
      </c>
      <c r="E109" s="191">
        <v>27</v>
      </c>
      <c r="F109" s="192" t="s">
        <v>40</v>
      </c>
      <c r="G109" s="193" t="s">
        <v>39</v>
      </c>
      <c r="H109" s="108"/>
      <c r="I109" s="116"/>
      <c r="J109" s="116"/>
      <c r="K109" s="108"/>
      <c r="L109" s="116"/>
      <c r="M109" s="113"/>
      <c r="N109" s="101"/>
    </row>
    <row r="110" spans="1:14" ht="19.5" customHeight="1" x14ac:dyDescent="0.25">
      <c r="A110" s="102">
        <v>89</v>
      </c>
      <c r="B110" s="103"/>
      <c r="C110" s="104" t="s">
        <v>19</v>
      </c>
      <c r="D110" s="105">
        <v>34529</v>
      </c>
      <c r="E110" s="106">
        <v>39</v>
      </c>
      <c r="F110" s="129" t="s">
        <v>92</v>
      </c>
      <c r="G110" s="107" t="s">
        <v>35</v>
      </c>
      <c r="H110" s="108"/>
      <c r="I110" s="116"/>
      <c r="J110" s="116"/>
      <c r="K110" s="108"/>
      <c r="L110" s="116"/>
      <c r="M110" s="113"/>
      <c r="N110" s="101"/>
    </row>
    <row r="111" spans="1:14" ht="19.5" customHeight="1" x14ac:dyDescent="0.25">
      <c r="A111" s="102">
        <v>89</v>
      </c>
      <c r="B111" s="103"/>
      <c r="C111" s="104" t="s">
        <v>19</v>
      </c>
      <c r="D111" s="105">
        <v>35341</v>
      </c>
      <c r="E111" s="106">
        <v>40</v>
      </c>
      <c r="F111" s="129" t="s">
        <v>93</v>
      </c>
      <c r="G111" s="107" t="s">
        <v>35</v>
      </c>
      <c r="H111" s="108"/>
      <c r="I111" s="116"/>
      <c r="J111" s="116"/>
      <c r="K111" s="108"/>
      <c r="L111" s="116"/>
      <c r="M111" s="113"/>
      <c r="N111" s="101"/>
    </row>
    <row r="112" spans="1:14" ht="19.5" customHeight="1" x14ac:dyDescent="0.25">
      <c r="A112" s="102">
        <v>89</v>
      </c>
      <c r="B112" s="103"/>
      <c r="C112" s="104" t="s">
        <v>19</v>
      </c>
      <c r="D112" s="105">
        <v>32829</v>
      </c>
      <c r="E112" s="106">
        <v>87</v>
      </c>
      <c r="F112" s="129" t="s">
        <v>115</v>
      </c>
      <c r="G112" s="107" t="s">
        <v>29</v>
      </c>
      <c r="H112" s="108"/>
      <c r="I112" s="116"/>
      <c r="J112" s="116"/>
      <c r="K112" s="108"/>
      <c r="L112" s="116"/>
      <c r="M112" s="113"/>
      <c r="N112" s="101"/>
    </row>
    <row r="113" spans="1:14" ht="19.5" customHeight="1" x14ac:dyDescent="0.25">
      <c r="A113" s="102">
        <v>89</v>
      </c>
      <c r="B113" s="103"/>
      <c r="C113" s="104" t="s">
        <v>19</v>
      </c>
      <c r="D113" s="105">
        <v>34899</v>
      </c>
      <c r="E113" s="106">
        <v>103</v>
      </c>
      <c r="F113" s="129" t="s">
        <v>52</v>
      </c>
      <c r="G113" s="107" t="s">
        <v>27</v>
      </c>
      <c r="H113" s="108"/>
      <c r="I113" s="116"/>
      <c r="J113" s="116"/>
      <c r="K113" s="108"/>
      <c r="L113" s="116"/>
      <c r="M113" s="113"/>
      <c r="N113" s="101"/>
    </row>
    <row r="114" spans="1:14" ht="19.5" customHeight="1" x14ac:dyDescent="0.25">
      <c r="A114" s="187">
        <v>89</v>
      </c>
      <c r="B114" s="188"/>
      <c r="C114" s="189" t="s">
        <v>19</v>
      </c>
      <c r="D114" s="190">
        <v>34330</v>
      </c>
      <c r="E114" s="191">
        <v>104</v>
      </c>
      <c r="F114" s="193" t="s">
        <v>49</v>
      </c>
      <c r="G114" s="193" t="s">
        <v>13</v>
      </c>
      <c r="H114" s="108"/>
      <c r="I114" s="116"/>
      <c r="J114" s="116"/>
      <c r="K114" s="108"/>
      <c r="L114" s="116"/>
      <c r="M114" s="113"/>
      <c r="N114" s="101"/>
    </row>
    <row r="115" spans="1:14" ht="19.5" customHeight="1" x14ac:dyDescent="0.25">
      <c r="A115" s="187"/>
      <c r="B115" s="188"/>
      <c r="C115" s="189"/>
      <c r="D115" s="190"/>
      <c r="E115" s="191"/>
      <c r="F115" s="193"/>
      <c r="G115" s="193"/>
      <c r="H115" s="108"/>
      <c r="I115" s="116"/>
      <c r="J115" s="116"/>
      <c r="K115" s="108"/>
      <c r="L115" s="116"/>
      <c r="M115" s="113"/>
      <c r="N115" s="101"/>
    </row>
    <row r="116" spans="1:14" ht="19.5" customHeight="1" x14ac:dyDescent="0.25">
      <c r="A116" s="102">
        <v>96</v>
      </c>
      <c r="B116" s="103"/>
      <c r="C116" s="104" t="s">
        <v>19</v>
      </c>
      <c r="D116" s="105">
        <v>32027</v>
      </c>
      <c r="E116" s="106">
        <v>17</v>
      </c>
      <c r="F116" s="107" t="s">
        <v>60</v>
      </c>
      <c r="G116" s="107" t="s">
        <v>30</v>
      </c>
      <c r="H116" s="108"/>
      <c r="I116" s="116"/>
      <c r="J116" s="116"/>
      <c r="K116" s="108"/>
      <c r="L116" s="118"/>
      <c r="M116" s="113"/>
      <c r="N116" s="101"/>
    </row>
    <row r="117" spans="1:14" ht="19.5" customHeight="1" x14ac:dyDescent="0.25">
      <c r="A117" s="102">
        <v>96</v>
      </c>
      <c r="B117" s="103"/>
      <c r="C117" s="104" t="s">
        <v>19</v>
      </c>
      <c r="D117" s="105">
        <v>33427</v>
      </c>
      <c r="E117" s="106">
        <v>67</v>
      </c>
      <c r="F117" s="107" t="s">
        <v>137</v>
      </c>
      <c r="G117" s="107" t="s">
        <v>53</v>
      </c>
      <c r="H117" s="108"/>
      <c r="I117" s="116"/>
      <c r="J117" s="116"/>
      <c r="K117" s="108"/>
      <c r="L117" s="116"/>
      <c r="M117" s="113"/>
      <c r="N117" s="101"/>
    </row>
    <row r="118" spans="1:14" ht="19.5" customHeight="1" x14ac:dyDescent="0.25">
      <c r="A118" s="102">
        <v>96</v>
      </c>
      <c r="B118" s="103"/>
      <c r="C118" s="104" t="s">
        <v>19</v>
      </c>
      <c r="D118" s="105">
        <v>32385</v>
      </c>
      <c r="E118" s="106">
        <v>68</v>
      </c>
      <c r="F118" s="107" t="s">
        <v>138</v>
      </c>
      <c r="G118" s="107" t="s">
        <v>53</v>
      </c>
      <c r="H118" s="108"/>
      <c r="I118" s="116"/>
      <c r="J118" s="116"/>
      <c r="K118" s="108"/>
      <c r="L118" s="116"/>
      <c r="M118" s="113"/>
      <c r="N118" s="101"/>
    </row>
    <row r="119" spans="1:14" ht="19.5" customHeight="1" x14ac:dyDescent="0.25">
      <c r="A119" s="102">
        <v>96</v>
      </c>
      <c r="B119" s="103"/>
      <c r="C119" s="104" t="s">
        <v>19</v>
      </c>
      <c r="D119" s="105">
        <v>34369</v>
      </c>
      <c r="E119" s="106">
        <v>88</v>
      </c>
      <c r="F119" s="107" t="s">
        <v>116</v>
      </c>
      <c r="G119" s="107" t="s">
        <v>29</v>
      </c>
      <c r="H119" s="108"/>
      <c r="I119" s="116"/>
      <c r="J119" s="116"/>
      <c r="K119" s="108"/>
      <c r="L119" s="116"/>
      <c r="M119" s="113"/>
      <c r="N119" s="101"/>
    </row>
    <row r="120" spans="1:14" ht="19.5" customHeight="1" x14ac:dyDescent="0.2">
      <c r="A120" s="226"/>
      <c r="B120" s="227"/>
      <c r="C120" s="227"/>
      <c r="D120" s="227"/>
      <c r="E120" s="227"/>
      <c r="F120" s="228" t="s">
        <v>181</v>
      </c>
      <c r="G120" s="228"/>
      <c r="H120" s="228">
        <v>10</v>
      </c>
      <c r="I120" s="228"/>
      <c r="J120" s="228"/>
      <c r="K120" s="228"/>
      <c r="L120" s="228"/>
      <c r="M120" s="229"/>
      <c r="N120" s="115"/>
    </row>
    <row r="121" spans="1:14" ht="19.5" customHeight="1" x14ac:dyDescent="0.2">
      <c r="A121" s="102">
        <v>102</v>
      </c>
      <c r="B121" s="103"/>
      <c r="C121" s="104" t="s">
        <v>19</v>
      </c>
      <c r="D121" s="105">
        <v>32064</v>
      </c>
      <c r="E121" s="106">
        <v>18</v>
      </c>
      <c r="F121" s="107" t="s">
        <v>38</v>
      </c>
      <c r="G121" s="107" t="s">
        <v>30</v>
      </c>
      <c r="H121" s="108"/>
      <c r="I121" s="116"/>
      <c r="J121" s="116"/>
      <c r="K121" s="108"/>
      <c r="L121" s="116"/>
      <c r="M121" s="113"/>
      <c r="N121" s="115"/>
    </row>
    <row r="122" spans="1:14" ht="19.5" customHeight="1" x14ac:dyDescent="0.2">
      <c r="A122" s="102">
        <v>102</v>
      </c>
      <c r="B122" s="103"/>
      <c r="C122" s="104" t="s">
        <v>19</v>
      </c>
      <c r="D122" s="105">
        <v>32818</v>
      </c>
      <c r="E122" s="106">
        <v>69</v>
      </c>
      <c r="F122" s="107" t="s">
        <v>139</v>
      </c>
      <c r="G122" s="107" t="s">
        <v>53</v>
      </c>
      <c r="H122" s="108"/>
      <c r="I122" s="116"/>
      <c r="J122" s="116"/>
      <c r="K122" s="108"/>
      <c r="L122" s="116"/>
      <c r="M122" s="113"/>
      <c r="N122" s="115"/>
    </row>
    <row r="123" spans="1:14" ht="19.5" customHeight="1" x14ac:dyDescent="0.2">
      <c r="A123" s="102">
        <v>102</v>
      </c>
      <c r="B123" s="103"/>
      <c r="C123" s="104" t="s">
        <v>19</v>
      </c>
      <c r="D123" s="105">
        <v>33892</v>
      </c>
      <c r="E123" s="106">
        <v>89</v>
      </c>
      <c r="F123" s="107" t="s">
        <v>65</v>
      </c>
      <c r="G123" s="107" t="s">
        <v>29</v>
      </c>
      <c r="H123" s="108"/>
      <c r="I123" s="116"/>
      <c r="J123" s="116"/>
      <c r="K123" s="108"/>
      <c r="L123" s="116"/>
      <c r="M123" s="113"/>
      <c r="N123" s="115"/>
    </row>
    <row r="124" spans="1:14" ht="19.5" customHeight="1" x14ac:dyDescent="0.2">
      <c r="A124" s="102">
        <v>102</v>
      </c>
      <c r="B124" s="103"/>
      <c r="C124" s="104" t="s">
        <v>19</v>
      </c>
      <c r="D124" s="105">
        <v>34699</v>
      </c>
      <c r="E124" s="106">
        <v>90</v>
      </c>
      <c r="F124" s="107" t="s">
        <v>117</v>
      </c>
      <c r="G124" s="107" t="s">
        <v>29</v>
      </c>
      <c r="H124" s="108"/>
      <c r="I124" s="116"/>
      <c r="J124" s="116"/>
      <c r="K124" s="108"/>
      <c r="L124" s="116"/>
      <c r="M124" s="113"/>
      <c r="N124" s="115"/>
    </row>
    <row r="125" spans="1:14" ht="19.5" customHeight="1" x14ac:dyDescent="0.2">
      <c r="A125" s="102" t="s">
        <v>156</v>
      </c>
      <c r="B125" s="103"/>
      <c r="C125" s="104" t="s">
        <v>19</v>
      </c>
      <c r="D125" s="105">
        <v>35785</v>
      </c>
      <c r="E125" s="106">
        <v>99</v>
      </c>
      <c r="F125" s="107" t="s">
        <v>157</v>
      </c>
      <c r="G125" s="107" t="s">
        <v>32</v>
      </c>
      <c r="H125" s="108"/>
      <c r="I125" s="116"/>
      <c r="J125" s="116"/>
      <c r="K125" s="108"/>
      <c r="L125" s="116"/>
      <c r="M125" s="113"/>
      <c r="N125" s="115"/>
    </row>
    <row r="126" spans="1:14" ht="19.5" customHeight="1" x14ac:dyDescent="0.2">
      <c r="A126" s="102"/>
      <c r="B126" s="103"/>
      <c r="C126" s="104"/>
      <c r="D126" s="105"/>
      <c r="E126" s="106"/>
      <c r="F126" s="107"/>
      <c r="G126" s="107"/>
      <c r="H126" s="108"/>
      <c r="I126" s="116"/>
      <c r="J126" s="116"/>
      <c r="K126" s="108"/>
      <c r="L126" s="116"/>
      <c r="M126" s="113"/>
      <c r="N126" s="115"/>
    </row>
    <row r="127" spans="1:14" ht="19.5" customHeight="1" x14ac:dyDescent="0.2">
      <c r="A127" s="102">
        <v>109</v>
      </c>
      <c r="B127" s="103"/>
      <c r="C127" s="104" t="s">
        <v>19</v>
      </c>
      <c r="D127" s="105">
        <v>34321</v>
      </c>
      <c r="E127" s="106">
        <v>53</v>
      </c>
      <c r="F127" s="107" t="s">
        <v>68</v>
      </c>
      <c r="G127" s="107" t="s">
        <v>26</v>
      </c>
      <c r="H127" s="108"/>
      <c r="I127" s="116"/>
      <c r="J127" s="116"/>
      <c r="K127" s="108"/>
      <c r="L127" s="116"/>
      <c r="M127" s="113"/>
      <c r="N127" s="115"/>
    </row>
    <row r="128" spans="1:14" ht="19.5" customHeight="1" x14ac:dyDescent="0.25">
      <c r="A128" s="102" t="s">
        <v>158</v>
      </c>
      <c r="B128" s="103"/>
      <c r="C128" s="104" t="s">
        <v>19</v>
      </c>
      <c r="D128" s="105">
        <v>33284</v>
      </c>
      <c r="E128" s="106">
        <v>100</v>
      </c>
      <c r="F128" s="107" t="s">
        <v>159</v>
      </c>
      <c r="G128" s="107" t="s">
        <v>32</v>
      </c>
      <c r="H128" s="108"/>
      <c r="I128" s="116"/>
      <c r="J128" s="116"/>
      <c r="K128" s="108"/>
      <c r="L128" s="116"/>
      <c r="M128" s="113"/>
      <c r="N128" s="101"/>
    </row>
    <row r="129" spans="1:14" ht="19.5" customHeight="1" x14ac:dyDescent="0.25">
      <c r="A129" s="102" t="s">
        <v>158</v>
      </c>
      <c r="B129" s="103"/>
      <c r="C129" s="104" t="s">
        <v>19</v>
      </c>
      <c r="D129" s="105">
        <v>32405</v>
      </c>
      <c r="E129" s="106">
        <v>101</v>
      </c>
      <c r="F129" s="107" t="s">
        <v>34</v>
      </c>
      <c r="G129" s="107" t="s">
        <v>32</v>
      </c>
      <c r="H129" s="108"/>
      <c r="I129" s="116"/>
      <c r="J129" s="116"/>
      <c r="K129" s="108"/>
      <c r="L129" s="116"/>
      <c r="M129" s="113"/>
      <c r="N129" s="101"/>
    </row>
    <row r="130" spans="1:14" ht="19.5" customHeight="1" x14ac:dyDescent="0.2">
      <c r="A130" s="102" t="s">
        <v>158</v>
      </c>
      <c r="B130" s="103"/>
      <c r="C130" s="104" t="s">
        <v>19</v>
      </c>
      <c r="D130" s="105">
        <v>31934</v>
      </c>
      <c r="E130" s="106">
        <v>102</v>
      </c>
      <c r="F130" s="107" t="s">
        <v>41</v>
      </c>
      <c r="G130" s="107" t="s">
        <v>32</v>
      </c>
      <c r="H130" s="108"/>
      <c r="I130" s="116"/>
      <c r="J130" s="116"/>
      <c r="K130" s="108"/>
      <c r="L130" s="116"/>
      <c r="M130" s="113"/>
      <c r="N130" s="115"/>
    </row>
    <row r="131" spans="1:14" ht="19.5" customHeight="1" x14ac:dyDescent="0.2">
      <c r="A131" s="102"/>
      <c r="B131" s="103"/>
      <c r="C131" s="104"/>
      <c r="D131" s="105"/>
      <c r="E131" s="106"/>
      <c r="F131" s="107"/>
      <c r="G131" s="107"/>
      <c r="H131" s="108"/>
      <c r="I131" s="116"/>
      <c r="J131" s="116"/>
      <c r="K131" s="108"/>
      <c r="L131" s="116"/>
      <c r="M131" s="113"/>
      <c r="N131" s="115"/>
    </row>
    <row r="132" spans="1:14" ht="19.5" customHeight="1" x14ac:dyDescent="0.2">
      <c r="A132" s="102" t="s">
        <v>119</v>
      </c>
      <c r="B132" s="120"/>
      <c r="C132" s="104" t="s">
        <v>19</v>
      </c>
      <c r="D132" s="105">
        <v>33851</v>
      </c>
      <c r="E132" s="106">
        <v>91</v>
      </c>
      <c r="F132" s="107" t="s">
        <v>118</v>
      </c>
      <c r="G132" s="107" t="s">
        <v>29</v>
      </c>
      <c r="H132" s="108"/>
      <c r="I132" s="116"/>
      <c r="J132" s="116"/>
      <c r="K132" s="108"/>
      <c r="L132" s="116"/>
      <c r="M132" s="113"/>
      <c r="N132" s="115"/>
    </row>
    <row r="133" spans="1:14" ht="18.75" x14ac:dyDescent="0.2">
      <c r="A133" s="230"/>
      <c r="B133" s="231"/>
      <c r="C133" s="231"/>
      <c r="D133" s="231"/>
      <c r="E133" s="231"/>
      <c r="F133" s="231" t="s">
        <v>150</v>
      </c>
      <c r="G133" s="231"/>
      <c r="H133" s="231">
        <f>SUM(H81,H99,H108,H120)</f>
        <v>42</v>
      </c>
      <c r="I133" s="231"/>
      <c r="J133" s="231"/>
      <c r="K133" s="231"/>
      <c r="L133" s="231"/>
      <c r="M133" s="232"/>
    </row>
    <row r="134" spans="1:14" ht="18.75" x14ac:dyDescent="0.2">
      <c r="A134" s="230" t="s">
        <v>11</v>
      </c>
      <c r="B134" s="231"/>
      <c r="C134" s="231"/>
      <c r="D134" s="231"/>
      <c r="E134" s="231"/>
      <c r="F134" s="231" t="s">
        <v>151</v>
      </c>
      <c r="G134" s="231"/>
      <c r="H134" s="231">
        <f>H80+H133</f>
        <v>99</v>
      </c>
      <c r="I134" s="231"/>
      <c r="J134" s="231"/>
      <c r="K134" s="231"/>
      <c r="L134" s="231"/>
      <c r="M134" s="232"/>
    </row>
    <row r="135" spans="1:14" ht="15" x14ac:dyDescent="0.2">
      <c r="A135" s="130"/>
      <c r="B135" s="131"/>
      <c r="C135" s="132"/>
      <c r="D135" s="133"/>
      <c r="E135" s="134"/>
      <c r="F135" s="135"/>
      <c r="G135" s="135"/>
      <c r="H135" s="117"/>
      <c r="I135" s="118"/>
      <c r="J135" s="116"/>
      <c r="K135" s="117"/>
      <c r="L135" s="118"/>
      <c r="M135" s="113"/>
    </row>
    <row r="136" spans="1:14" ht="18.75" x14ac:dyDescent="0.2">
      <c r="A136" s="230"/>
      <c r="B136" s="231"/>
      <c r="C136" s="231"/>
      <c r="D136" s="231"/>
      <c r="E136" s="231"/>
      <c r="F136" s="231" t="s">
        <v>28</v>
      </c>
      <c r="G136" s="231"/>
      <c r="H136" s="231"/>
      <c r="I136" s="231"/>
      <c r="J136" s="231"/>
      <c r="K136" s="231"/>
      <c r="L136" s="231"/>
      <c r="M136" s="232"/>
    </row>
    <row r="137" spans="1:14" ht="15" x14ac:dyDescent="0.2">
      <c r="A137" s="102">
        <v>71</v>
      </c>
      <c r="B137" s="103"/>
      <c r="C137" s="163" t="s">
        <v>25</v>
      </c>
      <c r="D137" s="151">
        <v>36277</v>
      </c>
      <c r="E137" s="164">
        <v>31</v>
      </c>
      <c r="F137" s="153" t="s">
        <v>84</v>
      </c>
      <c r="G137" s="153" t="s">
        <v>35</v>
      </c>
      <c r="H137" s="117"/>
      <c r="I137" s="116"/>
      <c r="J137" s="116"/>
      <c r="K137" s="108"/>
      <c r="L137" s="116"/>
      <c r="M137" s="113"/>
    </row>
    <row r="138" spans="1:14" ht="15" x14ac:dyDescent="0.2">
      <c r="A138" s="157">
        <v>59</v>
      </c>
      <c r="B138" s="150"/>
      <c r="C138" s="150" t="s">
        <v>18</v>
      </c>
      <c r="D138" s="151">
        <v>33921</v>
      </c>
      <c r="E138" s="152">
        <v>33</v>
      </c>
      <c r="F138" s="153" t="s">
        <v>37</v>
      </c>
      <c r="G138" s="154" t="s">
        <v>35</v>
      </c>
      <c r="H138" s="117"/>
      <c r="I138" s="116"/>
      <c r="J138" s="116"/>
      <c r="K138" s="108"/>
      <c r="L138" s="116"/>
      <c r="M138" s="113"/>
    </row>
    <row r="139" spans="1:14" ht="15" x14ac:dyDescent="0.2">
      <c r="A139" s="176">
        <v>55</v>
      </c>
      <c r="B139" s="163"/>
      <c r="C139" s="163" t="s">
        <v>91</v>
      </c>
      <c r="D139" s="151">
        <v>29675</v>
      </c>
      <c r="E139" s="164">
        <v>37</v>
      </c>
      <c r="F139" s="153" t="s">
        <v>90</v>
      </c>
      <c r="G139" s="153" t="s">
        <v>35</v>
      </c>
      <c r="H139" s="108"/>
      <c r="I139" s="116"/>
      <c r="J139" s="116"/>
      <c r="K139" s="108"/>
      <c r="L139" s="116"/>
      <c r="M139" s="113"/>
    </row>
    <row r="140" spans="1:14" ht="15" x14ac:dyDescent="0.2">
      <c r="A140" s="102">
        <v>73</v>
      </c>
      <c r="B140" s="103"/>
      <c r="C140" s="104" t="s">
        <v>19</v>
      </c>
      <c r="D140" s="105">
        <v>33484</v>
      </c>
      <c r="E140" s="106">
        <v>38</v>
      </c>
      <c r="F140" s="107" t="s">
        <v>43</v>
      </c>
      <c r="G140" s="107" t="s">
        <v>35</v>
      </c>
      <c r="H140" s="108"/>
      <c r="I140" s="116"/>
      <c r="J140" s="116"/>
      <c r="K140" s="108"/>
      <c r="L140" s="116"/>
      <c r="M140" s="113"/>
    </row>
    <row r="141" spans="1:14" ht="15" x14ac:dyDescent="0.2">
      <c r="A141" s="102">
        <v>96</v>
      </c>
      <c r="B141" s="103"/>
      <c r="C141" s="104" t="s">
        <v>19</v>
      </c>
      <c r="D141" s="105">
        <v>32519</v>
      </c>
      <c r="E141" s="106">
        <v>98</v>
      </c>
      <c r="F141" s="107" t="s">
        <v>33</v>
      </c>
      <c r="G141" s="107" t="s">
        <v>32</v>
      </c>
      <c r="H141" s="117"/>
      <c r="I141" s="116"/>
      <c r="J141" s="116"/>
      <c r="K141" s="117"/>
      <c r="L141" s="116"/>
      <c r="M141" s="113"/>
    </row>
    <row r="142" spans="1:14" ht="15" x14ac:dyDescent="0.2">
      <c r="A142" s="102">
        <v>102</v>
      </c>
      <c r="B142" s="103"/>
      <c r="C142" s="104" t="s">
        <v>19</v>
      </c>
      <c r="D142" s="105">
        <v>31951</v>
      </c>
      <c r="E142" s="106">
        <v>19</v>
      </c>
      <c r="F142" s="107" t="s">
        <v>133</v>
      </c>
      <c r="G142" s="107" t="s">
        <v>30</v>
      </c>
      <c r="H142" s="117"/>
      <c r="I142" s="118"/>
      <c r="J142" s="116"/>
      <c r="K142" s="117"/>
      <c r="L142" s="118"/>
      <c r="M142" s="113"/>
    </row>
    <row r="144" spans="1:14" ht="14.25" x14ac:dyDescent="0.2">
      <c r="F144" s="136" t="s">
        <v>17</v>
      </c>
    </row>
  </sheetData>
  <mergeCells count="40">
    <mergeCell ref="A134:E134"/>
    <mergeCell ref="F134:G134"/>
    <mergeCell ref="H134:M134"/>
    <mergeCell ref="A136:E136"/>
    <mergeCell ref="F136:G136"/>
    <mergeCell ref="H136:M136"/>
    <mergeCell ref="A133:E133"/>
    <mergeCell ref="F133:G133"/>
    <mergeCell ref="H133:M133"/>
    <mergeCell ref="A108:E108"/>
    <mergeCell ref="F108:G108"/>
    <mergeCell ref="H108:M108"/>
    <mergeCell ref="A120:E120"/>
    <mergeCell ref="F120:G120"/>
    <mergeCell ref="H120:M120"/>
    <mergeCell ref="A99:E99"/>
    <mergeCell ref="F99:G99"/>
    <mergeCell ref="H99:M99"/>
    <mergeCell ref="A81:E81"/>
    <mergeCell ref="F81:G81"/>
    <mergeCell ref="H81:M81"/>
    <mergeCell ref="A39:E39"/>
    <mergeCell ref="F39:G39"/>
    <mergeCell ref="H39:M39"/>
    <mergeCell ref="A80:E80"/>
    <mergeCell ref="F80:G80"/>
    <mergeCell ref="H80:M80"/>
    <mergeCell ref="A53:E53"/>
    <mergeCell ref="F53:G53"/>
    <mergeCell ref="H53:M53"/>
    <mergeCell ref="A72:E72"/>
    <mergeCell ref="F72:G72"/>
    <mergeCell ref="H72:M72"/>
    <mergeCell ref="A1:M1"/>
    <mergeCell ref="A4:E4"/>
    <mergeCell ref="F4:G4"/>
    <mergeCell ref="H4:M4"/>
    <mergeCell ref="A18:E18"/>
    <mergeCell ref="F18:G18"/>
    <mergeCell ref="H18:M18"/>
  </mergeCells>
  <pageMargins left="0.78740157480314965" right="0.78740157480314965" top="0.59055118110236227" bottom="0.59055118110236227" header="0.51181102362204722" footer="0.51181102362204722"/>
  <pageSetup paperSize="9" scale="68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9"/>
  <sheetViews>
    <sheetView workbookViewId="0">
      <selection activeCell="B8" sqref="B8"/>
    </sheetView>
  </sheetViews>
  <sheetFormatPr baseColWidth="10" defaultRowHeight="12.75" x14ac:dyDescent="0.2"/>
  <sheetData>
    <row r="2" spans="1:2" ht="14.25" x14ac:dyDescent="0.2">
      <c r="A2" s="164">
        <v>1</v>
      </c>
      <c r="B2" s="153" t="s">
        <v>173</v>
      </c>
    </row>
    <row r="3" spans="1:2" ht="14.25" x14ac:dyDescent="0.2">
      <c r="A3" s="164">
        <v>2</v>
      </c>
      <c r="B3" s="153" t="s">
        <v>147</v>
      </c>
    </row>
    <row r="4" spans="1:2" ht="14.25" x14ac:dyDescent="0.2">
      <c r="A4" s="164">
        <v>3</v>
      </c>
      <c r="B4" s="153" t="s">
        <v>174</v>
      </c>
    </row>
    <row r="5" spans="1:2" ht="14.25" x14ac:dyDescent="0.2">
      <c r="A5" s="152">
        <v>4</v>
      </c>
      <c r="B5" s="154" t="s">
        <v>123</v>
      </c>
    </row>
    <row r="6" spans="1:2" ht="14.25" x14ac:dyDescent="0.2">
      <c r="A6" s="152">
        <v>5</v>
      </c>
      <c r="B6" s="153" t="s">
        <v>128</v>
      </c>
    </row>
    <row r="7" spans="1:2" ht="14.25" x14ac:dyDescent="0.2">
      <c r="A7" s="164">
        <v>5</v>
      </c>
      <c r="B7" s="183" t="s">
        <v>125</v>
      </c>
    </row>
    <row r="8" spans="1:2" ht="14.25" x14ac:dyDescent="0.2">
      <c r="A8" s="156">
        <v>6</v>
      </c>
      <c r="B8" s="153" t="s">
        <v>129</v>
      </c>
    </row>
    <row r="9" spans="1:2" ht="14.25" x14ac:dyDescent="0.2">
      <c r="A9" s="152">
        <v>6</v>
      </c>
      <c r="B9" s="154" t="s">
        <v>59</v>
      </c>
    </row>
    <row r="10" spans="1:2" ht="14.25" x14ac:dyDescent="0.2">
      <c r="A10" s="152">
        <v>7</v>
      </c>
      <c r="B10" s="153" t="s">
        <v>42</v>
      </c>
    </row>
    <row r="11" spans="1:2" ht="14.25" x14ac:dyDescent="0.2">
      <c r="A11" s="164">
        <v>7</v>
      </c>
      <c r="B11" s="154" t="s">
        <v>127</v>
      </c>
    </row>
    <row r="12" spans="1:2" ht="14.25" x14ac:dyDescent="0.2">
      <c r="A12" s="164">
        <v>7</v>
      </c>
      <c r="B12" s="154" t="s">
        <v>127</v>
      </c>
    </row>
    <row r="13" spans="1:2" ht="14.25" x14ac:dyDescent="0.2">
      <c r="A13" s="156">
        <v>8</v>
      </c>
      <c r="B13" s="153" t="s">
        <v>130</v>
      </c>
    </row>
    <row r="14" spans="1:2" ht="14.25" x14ac:dyDescent="0.2">
      <c r="A14" s="152">
        <v>9</v>
      </c>
      <c r="B14" s="153" t="s">
        <v>56</v>
      </c>
    </row>
    <row r="15" spans="1:2" ht="14.25" x14ac:dyDescent="0.2">
      <c r="A15" s="156">
        <v>13</v>
      </c>
      <c r="B15" s="153" t="s">
        <v>58</v>
      </c>
    </row>
    <row r="16" spans="1:2" ht="14.25" x14ac:dyDescent="0.2">
      <c r="A16" s="152">
        <v>14</v>
      </c>
      <c r="B16" s="153" t="s">
        <v>57</v>
      </c>
    </row>
    <row r="17" spans="1:2" ht="14.25" x14ac:dyDescent="0.2">
      <c r="A17" s="156">
        <v>15</v>
      </c>
      <c r="B17" s="153" t="s">
        <v>131</v>
      </c>
    </row>
    <row r="18" spans="1:2" ht="14.25" x14ac:dyDescent="0.2">
      <c r="A18" s="152">
        <v>16</v>
      </c>
      <c r="B18" s="153" t="s">
        <v>132</v>
      </c>
    </row>
    <row r="19" spans="1:2" ht="14.25" x14ac:dyDescent="0.2">
      <c r="A19" s="106">
        <v>17</v>
      </c>
      <c r="B19" s="107" t="s">
        <v>60</v>
      </c>
    </row>
    <row r="20" spans="1:2" ht="14.25" x14ac:dyDescent="0.2">
      <c r="A20" s="106">
        <v>18</v>
      </c>
      <c r="B20" s="107" t="s">
        <v>38</v>
      </c>
    </row>
    <row r="21" spans="1:2" ht="14.25" x14ac:dyDescent="0.2">
      <c r="A21" s="106">
        <v>19</v>
      </c>
      <c r="B21" s="107" t="s">
        <v>133</v>
      </c>
    </row>
    <row r="22" spans="1:2" ht="14.25" x14ac:dyDescent="0.2">
      <c r="A22" s="164">
        <v>20</v>
      </c>
      <c r="B22" s="153" t="s">
        <v>73</v>
      </c>
    </row>
    <row r="23" spans="1:2" ht="14.25" x14ac:dyDescent="0.2">
      <c r="A23" s="164">
        <v>21</v>
      </c>
      <c r="B23" s="153" t="s">
        <v>50</v>
      </c>
    </row>
    <row r="24" spans="1:2" ht="14.25" x14ac:dyDescent="0.2">
      <c r="A24" s="164">
        <v>22</v>
      </c>
      <c r="B24" s="153" t="s">
        <v>74</v>
      </c>
    </row>
    <row r="25" spans="1:2" ht="14.25" x14ac:dyDescent="0.2">
      <c r="A25" s="164">
        <v>23</v>
      </c>
      <c r="B25" s="153" t="s">
        <v>75</v>
      </c>
    </row>
    <row r="26" spans="1:2" ht="14.25" x14ac:dyDescent="0.2">
      <c r="A26" s="164">
        <v>24</v>
      </c>
      <c r="B26" s="153" t="s">
        <v>51</v>
      </c>
    </row>
    <row r="27" spans="1:2" ht="14.25" x14ac:dyDescent="0.2">
      <c r="A27" s="164">
        <v>25</v>
      </c>
      <c r="B27" s="153" t="s">
        <v>77</v>
      </c>
    </row>
    <row r="28" spans="1:2" ht="14.25" x14ac:dyDescent="0.2">
      <c r="A28" s="164">
        <v>26</v>
      </c>
      <c r="B28" s="153" t="s">
        <v>78</v>
      </c>
    </row>
    <row r="29" spans="1:2" x14ac:dyDescent="0.2">
      <c r="A29" s="191">
        <v>27</v>
      </c>
      <c r="B29" s="192" t="s">
        <v>40</v>
      </c>
    </row>
    <row r="30" spans="1:2" ht="14.25" x14ac:dyDescent="0.2">
      <c r="A30" s="164">
        <v>28</v>
      </c>
      <c r="B30" s="153" t="s">
        <v>80</v>
      </c>
    </row>
    <row r="31" spans="1:2" ht="14.25" x14ac:dyDescent="0.2">
      <c r="A31" s="164">
        <v>29</v>
      </c>
      <c r="B31" s="153" t="s">
        <v>81</v>
      </c>
    </row>
    <row r="32" spans="1:2" ht="14.25" x14ac:dyDescent="0.2">
      <c r="A32" s="164">
        <v>30</v>
      </c>
      <c r="B32" s="153" t="s">
        <v>82</v>
      </c>
    </row>
    <row r="33" spans="1:2" ht="14.25" x14ac:dyDescent="0.2">
      <c r="A33" s="164">
        <v>31</v>
      </c>
      <c r="B33" s="153" t="s">
        <v>84</v>
      </c>
    </row>
    <row r="34" spans="1:2" ht="14.25" x14ac:dyDescent="0.2">
      <c r="A34" s="164">
        <v>32</v>
      </c>
      <c r="B34" s="153" t="s">
        <v>85</v>
      </c>
    </row>
    <row r="35" spans="1:2" ht="14.25" x14ac:dyDescent="0.2">
      <c r="A35" s="164">
        <v>34</v>
      </c>
      <c r="B35" s="153" t="s">
        <v>86</v>
      </c>
    </row>
    <row r="36" spans="1:2" ht="14.25" x14ac:dyDescent="0.2">
      <c r="A36" s="164">
        <v>35</v>
      </c>
      <c r="B36" s="153" t="s">
        <v>87</v>
      </c>
    </row>
    <row r="37" spans="1:2" ht="14.25" x14ac:dyDescent="0.2">
      <c r="A37" s="164">
        <v>36</v>
      </c>
      <c r="B37" s="153" t="s">
        <v>88</v>
      </c>
    </row>
    <row r="38" spans="1:2" ht="14.25" x14ac:dyDescent="0.2">
      <c r="A38" s="164">
        <v>37</v>
      </c>
      <c r="B38" s="153" t="s">
        <v>90</v>
      </c>
    </row>
    <row r="39" spans="1:2" ht="14.25" x14ac:dyDescent="0.2">
      <c r="A39" s="106">
        <v>38</v>
      </c>
      <c r="B39" s="107" t="s">
        <v>43</v>
      </c>
    </row>
    <row r="40" spans="1:2" x14ac:dyDescent="0.2">
      <c r="A40" s="106">
        <v>39</v>
      </c>
      <c r="B40" s="129" t="s">
        <v>92</v>
      </c>
    </row>
    <row r="41" spans="1:2" x14ac:dyDescent="0.2">
      <c r="A41" s="106">
        <v>40</v>
      </c>
      <c r="B41" s="129" t="s">
        <v>93</v>
      </c>
    </row>
    <row r="42" spans="1:2" ht="14.25" x14ac:dyDescent="0.2">
      <c r="A42" s="164">
        <v>41</v>
      </c>
      <c r="B42" s="153" t="s">
        <v>94</v>
      </c>
    </row>
    <row r="43" spans="1:2" ht="14.25" x14ac:dyDescent="0.2">
      <c r="A43" s="164">
        <v>42</v>
      </c>
      <c r="B43" s="153" t="s">
        <v>55</v>
      </c>
    </row>
    <row r="44" spans="1:2" ht="14.25" x14ac:dyDescent="0.2">
      <c r="A44" s="164">
        <v>43</v>
      </c>
      <c r="B44" s="153" t="s">
        <v>96</v>
      </c>
    </row>
    <row r="45" spans="1:2" ht="14.25" x14ac:dyDescent="0.2">
      <c r="A45" s="164">
        <v>44</v>
      </c>
      <c r="B45" s="153" t="s">
        <v>98</v>
      </c>
    </row>
    <row r="46" spans="1:2" ht="14.25" x14ac:dyDescent="0.2">
      <c r="A46" s="164">
        <v>45</v>
      </c>
      <c r="B46" s="153" t="s">
        <v>99</v>
      </c>
    </row>
    <row r="47" spans="1:2" ht="14.25" x14ac:dyDescent="0.2">
      <c r="A47" s="164">
        <v>46</v>
      </c>
      <c r="B47" s="153" t="s">
        <v>160</v>
      </c>
    </row>
    <row r="48" spans="1:2" ht="14.25" x14ac:dyDescent="0.2">
      <c r="A48" s="164">
        <v>47</v>
      </c>
      <c r="B48" s="153" t="s">
        <v>66</v>
      </c>
    </row>
    <row r="49" spans="1:2" ht="14.25" x14ac:dyDescent="0.2">
      <c r="A49" s="164">
        <v>48</v>
      </c>
      <c r="B49" s="153" t="s">
        <v>161</v>
      </c>
    </row>
    <row r="50" spans="1:2" ht="14.25" x14ac:dyDescent="0.2">
      <c r="A50" s="164">
        <v>49</v>
      </c>
      <c r="B50" s="153" t="s">
        <v>67</v>
      </c>
    </row>
    <row r="51" spans="1:2" ht="14.25" x14ac:dyDescent="0.2">
      <c r="A51" s="164">
        <v>50</v>
      </c>
      <c r="B51" s="153" t="s">
        <v>31</v>
      </c>
    </row>
    <row r="52" spans="1:2" ht="14.25" x14ac:dyDescent="0.2">
      <c r="A52" s="164">
        <v>51</v>
      </c>
      <c r="B52" s="153" t="s">
        <v>36</v>
      </c>
    </row>
    <row r="53" spans="1:2" ht="14.25" x14ac:dyDescent="0.2">
      <c r="A53" s="164">
        <v>52</v>
      </c>
      <c r="B53" s="153" t="s">
        <v>44</v>
      </c>
    </row>
    <row r="54" spans="1:2" ht="14.25" x14ac:dyDescent="0.2">
      <c r="A54" s="106">
        <v>53</v>
      </c>
      <c r="B54" s="107" t="s">
        <v>68</v>
      </c>
    </row>
    <row r="55" spans="1:2" ht="14.25" x14ac:dyDescent="0.2">
      <c r="A55" s="164">
        <v>54</v>
      </c>
      <c r="B55" s="153" t="s">
        <v>162</v>
      </c>
    </row>
    <row r="56" spans="1:2" ht="14.25" x14ac:dyDescent="0.2">
      <c r="A56" s="164">
        <v>55</v>
      </c>
      <c r="B56" s="153" t="s">
        <v>164</v>
      </c>
    </row>
    <row r="57" spans="1:2" ht="14.25" x14ac:dyDescent="0.2">
      <c r="A57" s="164">
        <v>56</v>
      </c>
      <c r="B57" s="153" t="s">
        <v>165</v>
      </c>
    </row>
    <row r="58" spans="1:2" ht="14.25" x14ac:dyDescent="0.2">
      <c r="A58" s="164">
        <v>57</v>
      </c>
      <c r="B58" s="153" t="s">
        <v>166</v>
      </c>
    </row>
    <row r="59" spans="1:2" ht="14.25" x14ac:dyDescent="0.2">
      <c r="A59" s="164">
        <v>58</v>
      </c>
      <c r="B59" s="153" t="s">
        <v>167</v>
      </c>
    </row>
    <row r="60" spans="1:2" ht="14.25" x14ac:dyDescent="0.2">
      <c r="A60" s="164">
        <v>59</v>
      </c>
      <c r="B60" s="153" t="s">
        <v>169</v>
      </c>
    </row>
    <row r="61" spans="1:2" ht="14.25" x14ac:dyDescent="0.2">
      <c r="A61" s="164">
        <v>60</v>
      </c>
      <c r="B61" s="153" t="s">
        <v>170</v>
      </c>
    </row>
    <row r="62" spans="1:2" ht="14.25" x14ac:dyDescent="0.2">
      <c r="A62" s="164">
        <v>61</v>
      </c>
      <c r="B62" s="153" t="s">
        <v>172</v>
      </c>
    </row>
    <row r="63" spans="1:2" ht="14.25" x14ac:dyDescent="0.2">
      <c r="A63" s="156">
        <v>62</v>
      </c>
      <c r="B63" s="153" t="s">
        <v>134</v>
      </c>
    </row>
    <row r="64" spans="1:2" ht="14.25" x14ac:dyDescent="0.2">
      <c r="A64" s="164">
        <v>63</v>
      </c>
      <c r="B64" s="153" t="s">
        <v>135</v>
      </c>
    </row>
    <row r="65" spans="1:2" ht="14.25" x14ac:dyDescent="0.2">
      <c r="A65" s="106">
        <v>64</v>
      </c>
      <c r="B65" s="107" t="s">
        <v>140</v>
      </c>
    </row>
    <row r="66" spans="1:2" ht="14.25" x14ac:dyDescent="0.2">
      <c r="A66" s="106">
        <v>65</v>
      </c>
      <c r="B66" s="107" t="s">
        <v>54</v>
      </c>
    </row>
    <row r="67" spans="1:2" x14ac:dyDescent="0.2">
      <c r="A67" s="106">
        <v>66</v>
      </c>
      <c r="B67" s="129" t="s">
        <v>136</v>
      </c>
    </row>
    <row r="68" spans="1:2" ht="14.25" x14ac:dyDescent="0.2">
      <c r="A68" s="106">
        <v>67</v>
      </c>
      <c r="B68" s="107" t="s">
        <v>137</v>
      </c>
    </row>
    <row r="69" spans="1:2" ht="14.25" x14ac:dyDescent="0.2">
      <c r="A69" s="106">
        <v>68</v>
      </c>
      <c r="B69" s="107" t="s">
        <v>138</v>
      </c>
    </row>
    <row r="70" spans="1:2" ht="14.25" x14ac:dyDescent="0.2">
      <c r="A70" s="106">
        <v>69</v>
      </c>
      <c r="B70" s="107" t="s">
        <v>139</v>
      </c>
    </row>
    <row r="71" spans="1:2" ht="14.25" x14ac:dyDescent="0.2">
      <c r="A71" s="164">
        <v>70</v>
      </c>
      <c r="B71" s="153" t="s">
        <v>62</v>
      </c>
    </row>
    <row r="72" spans="1:2" ht="14.25" x14ac:dyDescent="0.2">
      <c r="A72" s="164">
        <v>71</v>
      </c>
      <c r="B72" s="153" t="s">
        <v>101</v>
      </c>
    </row>
    <row r="73" spans="1:2" ht="14.25" x14ac:dyDescent="0.2">
      <c r="A73" s="164">
        <v>72</v>
      </c>
      <c r="B73" s="153" t="s">
        <v>102</v>
      </c>
    </row>
    <row r="74" spans="1:2" ht="14.25" x14ac:dyDescent="0.2">
      <c r="A74" s="164">
        <v>73</v>
      </c>
      <c r="B74" s="153" t="s">
        <v>103</v>
      </c>
    </row>
    <row r="75" spans="1:2" ht="14.25" x14ac:dyDescent="0.2">
      <c r="A75" s="164">
        <v>74</v>
      </c>
      <c r="B75" s="153" t="s">
        <v>104</v>
      </c>
    </row>
    <row r="76" spans="1:2" ht="14.25" x14ac:dyDescent="0.2">
      <c r="A76" s="164">
        <v>75</v>
      </c>
      <c r="B76" s="153" t="s">
        <v>105</v>
      </c>
    </row>
    <row r="77" spans="1:2" ht="14.25" x14ac:dyDescent="0.2">
      <c r="A77" s="164">
        <v>76</v>
      </c>
      <c r="B77" s="153" t="s">
        <v>106</v>
      </c>
    </row>
    <row r="78" spans="1:2" ht="14.25" x14ac:dyDescent="0.2">
      <c r="A78" s="164">
        <v>77</v>
      </c>
      <c r="B78" s="153" t="s">
        <v>107</v>
      </c>
    </row>
    <row r="79" spans="1:2" ht="14.25" x14ac:dyDescent="0.2">
      <c r="A79" s="164">
        <v>79</v>
      </c>
      <c r="B79" s="153" t="s">
        <v>63</v>
      </c>
    </row>
    <row r="80" spans="1:2" ht="14.25" x14ac:dyDescent="0.2">
      <c r="A80" s="164">
        <v>80</v>
      </c>
      <c r="B80" s="153" t="s">
        <v>109</v>
      </c>
    </row>
    <row r="81" spans="1:2" x14ac:dyDescent="0.2">
      <c r="A81" s="106">
        <v>81</v>
      </c>
      <c r="B81" s="129" t="s">
        <v>110</v>
      </c>
    </row>
    <row r="82" spans="1:2" x14ac:dyDescent="0.2">
      <c r="A82" s="106">
        <v>82</v>
      </c>
      <c r="B82" s="129" t="s">
        <v>64</v>
      </c>
    </row>
    <row r="83" spans="1:2" x14ac:dyDescent="0.2">
      <c r="A83" s="106">
        <v>83</v>
      </c>
      <c r="B83" s="129" t="s">
        <v>111</v>
      </c>
    </row>
    <row r="84" spans="1:2" x14ac:dyDescent="0.2">
      <c r="A84" s="106">
        <v>84</v>
      </c>
      <c r="B84" s="129" t="s">
        <v>112</v>
      </c>
    </row>
    <row r="85" spans="1:2" x14ac:dyDescent="0.2">
      <c r="A85" s="106">
        <v>85</v>
      </c>
      <c r="B85" s="129" t="s">
        <v>113</v>
      </c>
    </row>
    <row r="86" spans="1:2" x14ac:dyDescent="0.2">
      <c r="A86" s="106">
        <v>86</v>
      </c>
      <c r="B86" s="129" t="s">
        <v>114</v>
      </c>
    </row>
    <row r="87" spans="1:2" x14ac:dyDescent="0.2">
      <c r="A87" s="106">
        <v>87</v>
      </c>
      <c r="B87" s="129" t="s">
        <v>115</v>
      </c>
    </row>
    <row r="88" spans="1:2" ht="14.25" x14ac:dyDescent="0.2">
      <c r="A88" s="106">
        <v>88</v>
      </c>
      <c r="B88" s="107" t="s">
        <v>116</v>
      </c>
    </row>
    <row r="89" spans="1:2" ht="14.25" x14ac:dyDescent="0.2">
      <c r="A89" s="106">
        <v>89</v>
      </c>
      <c r="B89" s="107" t="s">
        <v>65</v>
      </c>
    </row>
    <row r="90" spans="1:2" ht="14.25" x14ac:dyDescent="0.2">
      <c r="A90" s="106">
        <v>90</v>
      </c>
      <c r="B90" s="107" t="s">
        <v>117</v>
      </c>
    </row>
    <row r="91" spans="1:2" ht="14.25" x14ac:dyDescent="0.2">
      <c r="A91" s="106">
        <v>91</v>
      </c>
      <c r="B91" s="107" t="s">
        <v>118</v>
      </c>
    </row>
    <row r="92" spans="1:2" ht="14.25" x14ac:dyDescent="0.2">
      <c r="A92" s="164">
        <v>92</v>
      </c>
      <c r="B92" s="153" t="s">
        <v>120</v>
      </c>
    </row>
    <row r="93" spans="1:2" ht="14.25" x14ac:dyDescent="0.2">
      <c r="A93" s="164">
        <v>93</v>
      </c>
      <c r="B93" s="153" t="s">
        <v>121</v>
      </c>
    </row>
    <row r="94" spans="1:2" ht="14.25" x14ac:dyDescent="0.2">
      <c r="A94" s="164">
        <v>94</v>
      </c>
      <c r="B94" s="153" t="s">
        <v>61</v>
      </c>
    </row>
    <row r="95" spans="1:2" ht="14.25" x14ac:dyDescent="0.2">
      <c r="A95" s="164">
        <v>95</v>
      </c>
      <c r="B95" s="153" t="s">
        <v>154</v>
      </c>
    </row>
    <row r="96" spans="1:2" ht="14.25" x14ac:dyDescent="0.2">
      <c r="A96" s="164">
        <v>96</v>
      </c>
      <c r="B96" s="153" t="s">
        <v>155</v>
      </c>
    </row>
    <row r="97" spans="1:2" x14ac:dyDescent="0.2">
      <c r="A97" s="106">
        <v>97</v>
      </c>
      <c r="B97" s="129" t="s">
        <v>48</v>
      </c>
    </row>
    <row r="98" spans="1:2" ht="14.25" x14ac:dyDescent="0.2">
      <c r="A98" s="106">
        <v>98</v>
      </c>
      <c r="B98" s="107" t="s">
        <v>33</v>
      </c>
    </row>
    <row r="99" spans="1:2" ht="14.25" x14ac:dyDescent="0.2">
      <c r="A99" s="106">
        <v>99</v>
      </c>
      <c r="B99" s="107" t="s">
        <v>157</v>
      </c>
    </row>
    <row r="100" spans="1:2" ht="14.25" x14ac:dyDescent="0.2">
      <c r="A100" s="106">
        <v>100</v>
      </c>
      <c r="B100" s="107" t="s">
        <v>159</v>
      </c>
    </row>
    <row r="101" spans="1:2" ht="14.25" x14ac:dyDescent="0.2">
      <c r="A101" s="106">
        <v>101</v>
      </c>
      <c r="B101" s="107" t="s">
        <v>34</v>
      </c>
    </row>
    <row r="102" spans="1:2" ht="14.25" x14ac:dyDescent="0.2">
      <c r="A102" s="106">
        <v>102</v>
      </c>
      <c r="B102" s="107" t="s">
        <v>41</v>
      </c>
    </row>
    <row r="103" spans="1:2" x14ac:dyDescent="0.2">
      <c r="A103" s="106">
        <v>103</v>
      </c>
      <c r="B103" s="129" t="s">
        <v>52</v>
      </c>
    </row>
    <row r="104" spans="1:2" ht="14.25" x14ac:dyDescent="0.2">
      <c r="A104" s="191">
        <v>104</v>
      </c>
      <c r="B104" s="193" t="s">
        <v>49</v>
      </c>
    </row>
    <row r="105" spans="1:2" ht="14.25" x14ac:dyDescent="0.2">
      <c r="A105" s="162"/>
      <c r="B105" s="107"/>
    </row>
    <row r="106" spans="1:2" ht="14.25" x14ac:dyDescent="0.2">
      <c r="A106" s="164"/>
      <c r="B106" s="153"/>
    </row>
    <row r="107" spans="1:2" ht="14.25" x14ac:dyDescent="0.2">
      <c r="A107" s="106"/>
      <c r="B107" s="107"/>
    </row>
    <row r="108" spans="1:2" ht="14.25" x14ac:dyDescent="0.2">
      <c r="A108" s="164"/>
      <c r="B108" s="153"/>
    </row>
    <row r="109" spans="1:2" ht="14.25" x14ac:dyDescent="0.2">
      <c r="A109" s="164"/>
      <c r="B109" s="153"/>
    </row>
    <row r="110" spans="1:2" ht="14.25" x14ac:dyDescent="0.2">
      <c r="A110" s="164"/>
      <c r="B110" s="153"/>
    </row>
    <row r="111" spans="1:2" x14ac:dyDescent="0.2">
      <c r="A111" s="165"/>
      <c r="B111" s="181"/>
    </row>
    <row r="112" spans="1:2" ht="14.25" x14ac:dyDescent="0.2">
      <c r="A112" s="164"/>
      <c r="B112" s="153"/>
    </row>
    <row r="113" spans="1:2" ht="14.25" x14ac:dyDescent="0.2">
      <c r="A113" s="164"/>
      <c r="B113" s="154"/>
    </row>
    <row r="114" spans="1:2" ht="14.25" x14ac:dyDescent="0.2">
      <c r="A114" s="164"/>
      <c r="B114" s="153"/>
    </row>
    <row r="115" spans="1:2" ht="14.25" x14ac:dyDescent="0.2">
      <c r="A115" s="164"/>
      <c r="B115" s="153"/>
    </row>
    <row r="116" spans="1:2" ht="14.25" x14ac:dyDescent="0.2">
      <c r="A116" s="164"/>
      <c r="B116" s="153"/>
    </row>
    <row r="117" spans="1:2" ht="14.25" x14ac:dyDescent="0.2">
      <c r="A117" s="164"/>
      <c r="B117" s="153"/>
    </row>
    <row r="118" spans="1:2" ht="14.25" x14ac:dyDescent="0.2">
      <c r="A118" s="164"/>
      <c r="B118" s="153"/>
    </row>
    <row r="119" spans="1:2" ht="14.25" x14ac:dyDescent="0.2">
      <c r="A119" s="164"/>
      <c r="B119" s="153"/>
    </row>
  </sheetData>
  <sortState ref="A2:B119">
    <sortCondition ref="A9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94AAE6EF176744940E11D3ADF46EF4" ma:contentTypeVersion="5" ma:contentTypeDescription="Opprett et nytt dokument." ma:contentTypeScope="" ma:versionID="48c6c541181150ef3a929f58bece8365">
  <xsd:schema xmlns:xsd="http://www.w3.org/2001/XMLSchema" xmlns:xs="http://www.w3.org/2001/XMLSchema" xmlns:p="http://schemas.microsoft.com/office/2006/metadata/properties" xmlns:ns1="http://schemas.microsoft.com/sharepoint/v3" xmlns:ns2="ef145d64-a689-4632-996c-4b7808930515" targetNamespace="http://schemas.microsoft.com/office/2006/metadata/properties" ma:root="true" ma:fieldsID="b0958f4e0103e81e7467cf0af4556827" ns1:_="" ns2:_="">
    <xsd:import namespace="http://schemas.microsoft.com/sharepoint/v3"/>
    <xsd:import namespace="ef145d64-a689-4632-996c-4b78089305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b809ca8e56e4d4a8122c12376747d4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45d64-a689-4632-996c-4b7808930515" elementFormDefault="qualified">
    <xsd:import namespace="http://schemas.microsoft.com/office/2006/documentManagement/types"/>
    <xsd:import namespace="http://schemas.microsoft.com/office/infopath/2007/PartnerControls"/>
    <xsd:element name="fb809ca8e56e4d4a8122c12376747d4f" ma:index="11" nillable="true" ma:taxonomy="true" ma:internalName="fb809ca8e56e4d4a8122c12376747d4f" ma:taxonomyFieldName="arDokumentkategori" ma:displayName="Dokumentkategori" ma:readOnly="false" ma:default="" ma:fieldId="{fb809ca8-e56e-4d4a-8122-c12376747d4f}" ma:taxonomyMulti="true" ma:sspId="3c6efdf4-b4c8-462d-9cab-4be29478ae61" ma:termSetId="b08b7c1c-db5d-467d-8b8c-eb1e0e0d95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d504c98-4430-457d-a15f-e5fdb6a76afc}" ma:internalName="TaxCatchAll" ma:showField="CatchAllData" ma:web="ef145d64-a689-4632-996c-4b78089305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fb809ca8e56e4d4a8122c12376747d4f xmlns="ef145d64-a689-4632-996c-4b78089305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Stevneinfo</TermName>
          <TermId xmlns="http://schemas.microsoft.com/office/infopath/2007/PartnerControls">b4a9b2b6-f108-42e1-b7d9-fb9a7dabbf56</TermId>
        </TermInfo>
      </Terms>
    </fb809ca8e56e4d4a8122c12376747d4f>
    <TaxCatchAll xmlns="ef145d64-a689-4632-996c-4b7808930515">
      <Value>9</Value>
    </TaxCatchAll>
  </documentManagement>
</p:properties>
</file>

<file path=customXml/itemProps1.xml><?xml version="1.0" encoding="utf-8"?>
<ds:datastoreItem xmlns:ds="http://schemas.openxmlformats.org/officeDocument/2006/customXml" ds:itemID="{0F0D7CDD-72E3-469B-B3BA-B1A9F9C291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145d64-a689-4632-996c-4b78089305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0C820A-D567-4392-94AA-42D6591829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E88EA8-2441-4690-85E9-48442DD36287}">
  <ds:schemaRefs>
    <ds:schemaRef ds:uri="http://purl.org/dc/terms/"/>
    <ds:schemaRef ds:uri="http://schemas.openxmlformats.org/package/2006/metadata/core-properties"/>
    <ds:schemaRef ds:uri="ef145d64-a689-4632-996c-4b7808930515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Påmelding</vt:lpstr>
      <vt:lpstr>Startliste</vt:lpstr>
      <vt:lpstr>Ark1</vt:lpstr>
      <vt:lpstr>Påmelding!Utskriftsområde</vt:lpstr>
      <vt:lpstr>Startliste!Utskriftsområde</vt:lpstr>
      <vt:lpstr>Startliste!Utskriftstitler</vt:lpstr>
    </vt:vector>
  </TitlesOfParts>
  <Company>EDB 4tel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Arne H Pedersen</dc:creator>
  <cp:lastModifiedBy>Jarleif Amdal</cp:lastModifiedBy>
  <cp:lastPrinted>2019-01-10T12:17:10Z</cp:lastPrinted>
  <dcterms:created xsi:type="dcterms:W3CDTF">2001-10-06T14:13:04Z</dcterms:created>
  <dcterms:modified xsi:type="dcterms:W3CDTF">2019-01-22T15:12:02Z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arDokumentkategori">
    <vt:lpwstr>9;#Stevneinfo|b4a9b2b6-f108-42e1-b7d9-fb9a7dabbf56</vt:lpwstr>
  </property>
  <property fmtid="{D5CDD505-2E9C-101B-9397-08002B2CF9AE}" pid="4" name="ContentTypeId">
    <vt:lpwstr>0x010100D894AAE6EF176744940E11D3ADF46EF4</vt:lpwstr>
  </property>
</Properties>
</file>