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WPVN7278FS011.nxvp.net\User-fs011$\t915105\Mine dokumenter\Privat\VEKTLØFTING\"/>
    </mc:Choice>
  </mc:AlternateContent>
  <xr:revisionPtr revIDLastSave="0" documentId="8_{7500187F-166A-42B9-B5FE-9054F15F0286}" xr6:coauthVersionLast="47" xr6:coauthVersionMax="47" xr10:uidLastSave="{00000000-0000-0000-0000-000000000000}"/>
  <bookViews>
    <workbookView xWindow="370" yWindow="90" windowWidth="14400" windowHeight="7360" tabRatio="441" activeTab="1" xr2:uid="{00000000-000D-0000-FFFF-FFFF00000000}"/>
  </bookViews>
  <sheets>
    <sheet name="Påmelding" sheetId="1" r:id="rId1"/>
    <sheet name="Startliste" sheetId="8" r:id="rId2"/>
  </sheets>
  <definedNames>
    <definedName name="_xlnm.Print_Area" localSheetId="0">Påmelding!$A$1:$M$189</definedName>
    <definedName name="_xlnm.Print_Area" localSheetId="1">Startliste!$B$1:$N$106</definedName>
    <definedName name="_xlnm.Print_Titles" localSheetId="0">Påmelding!$1:$3</definedName>
    <definedName name="_xlnm.Print_Titles" localSheetId="1">Startliste!$1:$3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I64" i="8" l="1"/>
  <c r="I105" i="8"/>
  <c r="J12" i="1"/>
  <c r="I11" i="1"/>
  <c r="J40" i="1" l="1"/>
  <c r="I39" i="1"/>
  <c r="J33" i="1"/>
  <c r="I32" i="1"/>
  <c r="J184" i="1"/>
  <c r="I183" i="1"/>
  <c r="J178" i="1"/>
  <c r="I177" i="1"/>
  <c r="J170" i="1"/>
  <c r="I169" i="1"/>
  <c r="J164" i="1"/>
  <c r="I163" i="1"/>
  <c r="J158" i="1"/>
  <c r="I157" i="1"/>
  <c r="J149" i="1"/>
  <c r="I148" i="1"/>
  <c r="J144" i="1"/>
  <c r="I143" i="1"/>
  <c r="J131" i="1"/>
  <c r="I130" i="1"/>
  <c r="J125" i="1"/>
  <c r="I124" i="1"/>
  <c r="J109" i="1"/>
  <c r="I108" i="1"/>
  <c r="J100" i="1"/>
  <c r="I99" i="1"/>
  <c r="J93" i="1"/>
  <c r="I92" i="1"/>
  <c r="J80" i="1"/>
  <c r="I79" i="1"/>
  <c r="J71" i="1"/>
  <c r="I70" i="1"/>
  <c r="J61" i="1"/>
  <c r="I60" i="1"/>
  <c r="J52" i="1"/>
  <c r="I51" i="1"/>
  <c r="J45" i="1"/>
  <c r="I44" i="1"/>
  <c r="J26" i="1"/>
  <c r="J20" i="1"/>
  <c r="J188" i="1" s="1"/>
  <c r="K150" i="1" l="1"/>
  <c r="K165" i="1"/>
  <c r="K179" i="1"/>
  <c r="K72" i="1"/>
  <c r="K94" i="1"/>
  <c r="K110" i="1"/>
  <c r="K132" i="1"/>
  <c r="K145" i="1"/>
  <c r="K159" i="1"/>
  <c r="K171" i="1"/>
  <c r="K185" i="1"/>
  <c r="K34" i="1"/>
  <c r="K53" i="1"/>
  <c r="K101" i="1"/>
  <c r="K126" i="1"/>
  <c r="K46" i="1"/>
  <c r="K81" i="1"/>
  <c r="K41" i="1"/>
  <c r="K62" i="1"/>
  <c r="I25" i="1"/>
  <c r="K27" i="1" s="1"/>
  <c r="K67" i="1" l="1"/>
  <c r="I19" i="1"/>
  <c r="I187" i="1" s="1"/>
  <c r="K189" i="1" l="1"/>
  <c r="K21" i="1"/>
  <c r="K13" i="1"/>
  <c r="I106" i="8" l="1"/>
</calcChain>
</file>

<file path=xl/sharedStrings.xml><?xml version="1.0" encoding="utf-8"?>
<sst xmlns="http://schemas.openxmlformats.org/spreadsheetml/2006/main" count="766" uniqueCount="187">
  <si>
    <t>Vekt-</t>
  </si>
  <si>
    <t>Kropps-</t>
  </si>
  <si>
    <t>Fødsels-</t>
  </si>
  <si>
    <t>Navn</t>
  </si>
  <si>
    <t>Lag</t>
  </si>
  <si>
    <t>Rykk</t>
  </si>
  <si>
    <t>Støt</t>
  </si>
  <si>
    <t>klasse</t>
  </si>
  <si>
    <t>vekt</t>
  </si>
  <si>
    <t>dato</t>
  </si>
  <si>
    <t>Kate-</t>
  </si>
  <si>
    <t>gori</t>
  </si>
  <si>
    <t>Start</t>
  </si>
  <si>
    <t>nr</t>
  </si>
  <si>
    <t>Tambarskjelvar IL</t>
  </si>
  <si>
    <t>Tønsberg-Kam.</t>
  </si>
  <si>
    <t>Vigrestad IK</t>
  </si>
  <si>
    <t>Oslo AK</t>
  </si>
  <si>
    <t>Larvik AK</t>
  </si>
  <si>
    <t>AK Bjørgvin</t>
  </si>
  <si>
    <t>Børge Aadland</t>
  </si>
  <si>
    <t>Tysvær VK</t>
  </si>
  <si>
    <t>SM</t>
  </si>
  <si>
    <t>JM</t>
  </si>
  <si>
    <t>JK</t>
  </si>
  <si>
    <t>SK</t>
  </si>
  <si>
    <t>Spydeberg Atletene</t>
  </si>
  <si>
    <t xml:space="preserve"> </t>
  </si>
  <si>
    <t>Kim Eirik Tollefsen</t>
  </si>
  <si>
    <t>Trondheim AK</t>
  </si>
  <si>
    <t>Klubb</t>
  </si>
  <si>
    <t>Kat.</t>
  </si>
  <si>
    <t>V.kl.</t>
  </si>
  <si>
    <t>Sum kvinner</t>
  </si>
  <si>
    <t>Sum totalt</t>
  </si>
  <si>
    <t>Totalt</t>
  </si>
  <si>
    <t>Sum menn</t>
  </si>
  <si>
    <t>Ine Andersson</t>
  </si>
  <si>
    <t xml:space="preserve">Daniel Roness  </t>
  </si>
  <si>
    <t>Daniel Roness</t>
  </si>
  <si>
    <t>Roy Sømme Ommedal</t>
  </si>
  <si>
    <t>Rebekka Tao Jacobsen</t>
  </si>
  <si>
    <t>Hitra VK</t>
  </si>
  <si>
    <t>Runar Klungervik</t>
  </si>
  <si>
    <t>Forfall:</t>
  </si>
  <si>
    <t>Ragnhild Haug Lillegård</t>
  </si>
  <si>
    <t>Sol Anette Waaler</t>
  </si>
  <si>
    <t>lørdag totalt</t>
  </si>
  <si>
    <t>Breimsbygda IL</t>
  </si>
  <si>
    <t>Robert Andre Moldestad</t>
  </si>
  <si>
    <t>Robert  Andre Moldestad</t>
  </si>
  <si>
    <t>Totalt søndag</t>
  </si>
  <si>
    <t>Lørdag og søndag</t>
  </si>
  <si>
    <t>Antall</t>
  </si>
  <si>
    <t>Andreas Klinkenberg</t>
  </si>
  <si>
    <t>Tord Gravdal</t>
  </si>
  <si>
    <t>Iselin Hatlenes</t>
  </si>
  <si>
    <t>Melissa Schanche</t>
  </si>
  <si>
    <t>Julia Jordanger Loen</t>
  </si>
  <si>
    <t>Lone Kalland</t>
  </si>
  <si>
    <t>+109</t>
  </si>
  <si>
    <t>Vetle Andersen</t>
  </si>
  <si>
    <t>Elverum AK</t>
  </si>
  <si>
    <t>ELverum AK</t>
  </si>
  <si>
    <t>Simen Leithe Tajet</t>
  </si>
  <si>
    <t>Ragnar Holme</t>
  </si>
  <si>
    <t>Grenland AK</t>
  </si>
  <si>
    <t>Jonas Grønstad</t>
  </si>
  <si>
    <t>Jørgen Kjellevand</t>
  </si>
  <si>
    <t>Kvadraturen VK</t>
  </si>
  <si>
    <t>Tromsø AK</t>
  </si>
  <si>
    <t>Ida Regine Thorstensen</t>
  </si>
  <si>
    <t>Nora Skuggedal</t>
  </si>
  <si>
    <t>Mats Hofstad</t>
  </si>
  <si>
    <t>Sigurd Haug Korsvoll</t>
  </si>
  <si>
    <t>Jon Peter Ueland</t>
  </si>
  <si>
    <t>Sandra Nævdal</t>
  </si>
  <si>
    <t>Marcus Bratli</t>
  </si>
  <si>
    <t>Ronja Lenvik</t>
  </si>
  <si>
    <t>Remi Heggvik Aune</t>
  </si>
  <si>
    <t>Mikal Akseth</t>
  </si>
  <si>
    <t>Remy Heggvik Aune</t>
  </si>
  <si>
    <t>Ane Westrheim</t>
  </si>
  <si>
    <t>Solfrid Koanda</t>
  </si>
  <si>
    <t>Stavanger VK</t>
  </si>
  <si>
    <t>Gjøvik AK</t>
  </si>
  <si>
    <t>Cisomar Mogueis</t>
  </si>
  <si>
    <t>Ciscomar Mogueis</t>
  </si>
  <si>
    <t>UM</t>
  </si>
  <si>
    <t>Bent Andre Midtbø</t>
  </si>
  <si>
    <t>+87</t>
  </si>
  <si>
    <t>Karoline Aadne</t>
  </si>
  <si>
    <t>Leangen AK</t>
  </si>
  <si>
    <t>Thomas Malmo</t>
  </si>
  <si>
    <t>Nidelv IL</t>
  </si>
  <si>
    <t>Ragnar Dreier</t>
  </si>
  <si>
    <t>Oskar Emil Wavold</t>
  </si>
  <si>
    <t>Frida Baade</t>
  </si>
  <si>
    <t>Torgeir Brønstad Kaspersen</t>
  </si>
  <si>
    <t>Torbjørn Øverås</t>
  </si>
  <si>
    <t>Adrian Mendis</t>
  </si>
  <si>
    <t>Lea Berle Horne</t>
  </si>
  <si>
    <t>Sara Broe Østvold</t>
  </si>
  <si>
    <t>Hanne Jørstad</t>
  </si>
  <si>
    <t>Kristen Røyseth</t>
  </si>
  <si>
    <t>Louisa Hjelmås</t>
  </si>
  <si>
    <t>Mia Mundal</t>
  </si>
  <si>
    <t>Pulje 3 lørdag 16.10</t>
  </si>
  <si>
    <t xml:space="preserve">Startliste NM Senior 2023 Husebyhallen  Nidelv IL </t>
  </si>
  <si>
    <t>Pulje 1 lørdag 04.03</t>
  </si>
  <si>
    <t>Pulje 2 lørdag 04.03</t>
  </si>
  <si>
    <t>Pulje 5 lørdag 04.03</t>
  </si>
  <si>
    <t>Pulje 6 søndag 05.03</t>
  </si>
  <si>
    <t>Pulje 7 søndag 05.03</t>
  </si>
  <si>
    <t>Pulje 8 søndag 05.03</t>
  </si>
  <si>
    <t>NVFID</t>
  </si>
  <si>
    <t>Kvinner</t>
  </si>
  <si>
    <t>Menn</t>
  </si>
  <si>
    <t>Forfall</t>
  </si>
  <si>
    <t>Kr.vekt</t>
  </si>
  <si>
    <t>Født dato</t>
  </si>
  <si>
    <t>Adrian Henneli</t>
  </si>
  <si>
    <t>M40</t>
  </si>
  <si>
    <t>IL Kraftsport</t>
  </si>
  <si>
    <t>Julius Ellertsson</t>
  </si>
  <si>
    <t>Klart krav</t>
  </si>
  <si>
    <t>Bryggen AK</t>
  </si>
  <si>
    <t>64</t>
  </si>
  <si>
    <t>Sofie Solli Løseth</t>
  </si>
  <si>
    <t>73</t>
  </si>
  <si>
    <t>Alvolai Røyseth</t>
  </si>
  <si>
    <t>K35</t>
  </si>
  <si>
    <t>M45</t>
  </si>
  <si>
    <t>M35</t>
  </si>
  <si>
    <t>19.12.200</t>
  </si>
  <si>
    <t>Christiania AK</t>
  </si>
  <si>
    <t>59</t>
  </si>
  <si>
    <t>Hanna Maroofi</t>
  </si>
  <si>
    <t>71</t>
  </si>
  <si>
    <t>Ina-Kristin Aasvang</t>
  </si>
  <si>
    <t>Fredrik Kvist Gyllensten</t>
  </si>
  <si>
    <t>Christiaania AK</t>
  </si>
  <si>
    <t>Tina Nyhammer</t>
  </si>
  <si>
    <t>Marit Årdalsbakke</t>
  </si>
  <si>
    <t>67</t>
  </si>
  <si>
    <t>Aksel Svorstøl</t>
  </si>
  <si>
    <t>Maria Storteig</t>
  </si>
  <si>
    <t>Aasgaard FVK</t>
  </si>
  <si>
    <t>Aasgarad FVK</t>
  </si>
  <si>
    <t>Maia Storteig</t>
  </si>
  <si>
    <t>Asta Rønning Fjærli</t>
  </si>
  <si>
    <t>Astrid Sporstøl Rasmussen</t>
  </si>
  <si>
    <t>Celine Dorothea Opdal</t>
  </si>
  <si>
    <t>Signe Høstmark</t>
  </si>
  <si>
    <t>Cecilie Tomassen</t>
  </si>
  <si>
    <t>Live Wahl Gellein</t>
  </si>
  <si>
    <t>Nadine Ohla</t>
  </si>
  <si>
    <t>Bente Alejandra Bjørnevold</t>
  </si>
  <si>
    <t>Bente Aleejandra Bjørnevold</t>
  </si>
  <si>
    <t>Kornelia S. Flo</t>
  </si>
  <si>
    <t>Håkon E. Bekkevold</t>
  </si>
  <si>
    <t>Lars Frederik Gylseth</t>
  </si>
  <si>
    <t>Frederik Kvist Gyllensten</t>
  </si>
  <si>
    <t>Celine Mariell Båtnes</t>
  </si>
  <si>
    <t>Nina Hummelvik Monsen</t>
  </si>
  <si>
    <t>Hanna Jørstad</t>
  </si>
  <si>
    <t>Tinna Henriette Ringsaker</t>
  </si>
  <si>
    <t>Maren Mattson</t>
  </si>
  <si>
    <t>Christian Karrestad</t>
  </si>
  <si>
    <t>Tinna Marina Jonsdottir</t>
  </si>
  <si>
    <t>Stefan Rønnevik</t>
  </si>
  <si>
    <t>Eskil Andersen</t>
  </si>
  <si>
    <t>Lars Fredreik Gulseth</t>
  </si>
  <si>
    <t>Merethe Solli</t>
  </si>
  <si>
    <t>Erlend Raastad</t>
  </si>
  <si>
    <t>Ole Christiansen</t>
  </si>
  <si>
    <t>Tiril Boge</t>
  </si>
  <si>
    <t>Tuva Loodtz</t>
  </si>
  <si>
    <t>Arnes Hrnjic</t>
  </si>
  <si>
    <t>Laila Therese Bjørnarheim</t>
  </si>
  <si>
    <t>Rasmus Heggvik Aune</t>
  </si>
  <si>
    <t>Hans Gunnar Kvadsheim</t>
  </si>
  <si>
    <t>Linn Christina Larssen</t>
  </si>
  <si>
    <t>Linn Christina Larsen</t>
  </si>
  <si>
    <t>Tine Pedersen</t>
  </si>
  <si>
    <t>Kvadraturen IK</t>
  </si>
  <si>
    <t>Pulje 4 lørdag 04.03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</si>
</sst>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/mm/yy;@"/>
    <numFmt numFmtId="165" formatCode="0.0000"/>
    <numFmt numFmtId="166" formatCode="0.0"/>
    <numFmt numFmtId="167" formatCode="General;[Red]\-General"/>
    <numFmt numFmtId="168" formatCode="_-* #,##0.00_-;\-* #,##0.00_-;_-* &quot;-&quot;??_-;_-@"/>
    <numFmt numFmtId="169" formatCode="0_);\(0\)"/>
  </numFmts>
  <fonts count="69" x14ac:knownFonts="1">
    <font>
      <sz val="10"/>
      <name val="Arial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  <font>
      <b/>
      <i/>
      <sz val="12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rgb="FF0000FF"/>
      <name val="Arial"/>
      <family val="2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i/>
      <sz val="4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5310FC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sz val="10"/>
      <name val="Arial"/>
      <family val="2"/>
    </font>
    <font>
      <sz val="11"/>
      <color rgb="FF5310FC"/>
      <name val="Arial"/>
      <family val="2"/>
    </font>
    <font>
      <sz val="10"/>
      <color rgb="FF5310FC"/>
      <name val="Arial"/>
      <family val="2"/>
    </font>
    <font>
      <sz val="10"/>
      <color rgb="FF5310FC"/>
      <name val="MS Sans Serif"/>
      <family val="2"/>
    </font>
    <font>
      <b/>
      <i/>
      <sz val="10"/>
      <name val="Arial"/>
      <family val="2"/>
    </font>
    <font>
      <sz val="10"/>
      <color theme="1"/>
      <name val="Arial Narrow"/>
      <family val="2"/>
    </font>
    <font>
      <sz val="9"/>
      <color rgb="FF5310FC"/>
      <name val="Arial"/>
      <family val="2"/>
    </font>
    <font>
      <b/>
      <sz val="20"/>
      <color rgb="FFFF0000"/>
      <name val="Times New Roman"/>
      <family val="1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5310FC"/>
      <name val="Times New Roman"/>
      <family val="1"/>
    </font>
    <font>
      <b/>
      <sz val="10"/>
      <color rgb="FF5310FC"/>
      <name val="Arial"/>
      <family val="2"/>
    </font>
    <font>
      <i/>
      <sz val="10"/>
      <color rgb="FFFF0000"/>
      <name val="Arial"/>
      <family val="2"/>
    </font>
    <font>
      <i/>
      <sz val="10"/>
      <color rgb="FF5310FC"/>
      <name val="Arial"/>
      <family val="2"/>
    </font>
    <font>
      <sz val="11"/>
      <color rgb="FF5310FC"/>
      <name val="Times New Roman"/>
      <family val="1"/>
    </font>
    <font>
      <sz val="10"/>
      <color rgb="FF5310FC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rgb="FF5310FC"/>
      <name val="Arial"/>
      <family val="2"/>
    </font>
    <font>
      <sz val="10"/>
      <color rgb="FFFF0000"/>
      <name val="Arial Narrow"/>
      <family val="2"/>
    </font>
    <font>
      <sz val="10"/>
      <color rgb="FF5310FC"/>
      <name val="Arial Narrow"/>
      <family val="2"/>
    </font>
    <font>
      <i/>
      <sz val="11"/>
      <color rgb="FFFF0000"/>
      <name val="Arial Narrow"/>
      <family val="2"/>
    </font>
    <font>
      <i/>
      <sz val="11"/>
      <color rgb="FF5310FC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5310FC"/>
      </left>
      <right style="hair">
        <color rgb="FF5310FC"/>
      </right>
      <top style="hair">
        <color rgb="FF5310FC"/>
      </top>
      <bottom style="hair">
        <color rgb="FF5310FC"/>
      </bottom>
      <diagonal/>
    </border>
    <border>
      <left style="thin">
        <color auto="1"/>
      </left>
      <right/>
      <top/>
      <bottom/>
      <diagonal/>
    </border>
    <border>
      <left style="hair">
        <color rgb="FF5310FC"/>
      </left>
      <right style="hair">
        <color rgb="FF5310FC"/>
      </right>
      <top/>
      <bottom style="hair">
        <color rgb="FF5310FC"/>
      </bottom>
      <diagonal/>
    </border>
    <border>
      <left style="hair">
        <color rgb="FF5310FC"/>
      </left>
      <right style="hair">
        <color rgb="FF5310FC"/>
      </right>
      <top style="hair">
        <color rgb="FF5310FC"/>
      </top>
      <bottom/>
      <diagonal/>
    </border>
    <border>
      <left style="hair">
        <color rgb="FF5310FC"/>
      </left>
      <right style="hair">
        <color rgb="FF5310FC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hair">
        <color rgb="FF5310FC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hair">
        <color rgb="FF5310FC"/>
      </top>
      <bottom style="hair">
        <color rgb="FF5310FC"/>
      </bottom>
      <diagonal/>
    </border>
    <border>
      <left style="dashed">
        <color auto="1"/>
      </left>
      <right style="dashed">
        <color auto="1"/>
      </right>
      <top style="hair">
        <color rgb="FF5310FC"/>
      </top>
      <bottom style="hair">
        <color rgb="FF5310FC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" fillId="0" borderId="0"/>
    <xf numFmtId="0" fontId="5" fillId="0" borderId="0"/>
    <xf numFmtId="0" fontId="11" fillId="1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44" fillId="0" borderId="0" applyFont="0" applyFill="0" applyBorder="0" applyAlignment="0" applyProtection="0"/>
  </cellStyleXfs>
  <cellXfs count="310">
    <xf numFmtId="0" fontId="0" fillId="0" borderId="0" xfId="0"/>
    <xf numFmtId="0" fontId="5" fillId="0" borderId="0" xfId="15"/>
    <xf numFmtId="165" fontId="15" fillId="0" borderId="0" xfId="16" applyNumberFormat="1" applyFont="1" applyAlignment="1">
      <alignment horizontal="left" vertical="center"/>
    </xf>
    <xf numFmtId="1" fontId="16" fillId="0" borderId="0" xfId="16" applyNumberFormat="1" applyFont="1"/>
    <xf numFmtId="0" fontId="16" fillId="0" borderId="0" xfId="16" applyFont="1"/>
    <xf numFmtId="1" fontId="16" fillId="0" borderId="0" xfId="16" applyNumberFormat="1" applyFont="1" applyAlignment="1">
      <alignment horizontal="center"/>
    </xf>
    <xf numFmtId="0" fontId="16" fillId="0" borderId="0" xfId="16" applyFont="1" applyAlignment="1">
      <alignment horizontal="center"/>
    </xf>
    <xf numFmtId="0" fontId="17" fillId="0" borderId="0" xfId="16" applyFont="1" applyAlignment="1">
      <alignment horizontal="right"/>
    </xf>
    <xf numFmtId="0" fontId="18" fillId="0" borderId="0" xfId="0" applyFont="1"/>
    <xf numFmtId="2" fontId="20" fillId="0" borderId="16" xfId="16" applyNumberFormat="1" applyFont="1" applyBorder="1" applyAlignment="1" applyProtection="1">
      <alignment horizontal="right" vertical="center"/>
      <protection locked="0"/>
    </xf>
    <xf numFmtId="0" fontId="20" fillId="0" borderId="16" xfId="16" applyFont="1" applyBorder="1" applyAlignment="1" applyProtection="1">
      <alignment horizontal="center" vertical="center"/>
      <protection locked="0"/>
    </xf>
    <xf numFmtId="164" fontId="20" fillId="0" borderId="16" xfId="16" applyNumberFormat="1" applyFont="1" applyBorder="1" applyAlignment="1" applyProtection="1">
      <alignment horizontal="center" vertical="center"/>
      <protection locked="0"/>
    </xf>
    <xf numFmtId="0" fontId="20" fillId="0" borderId="16" xfId="16" applyFont="1" applyBorder="1" applyAlignment="1" applyProtection="1">
      <alignment vertical="center"/>
      <protection locked="0"/>
    </xf>
    <xf numFmtId="167" fontId="21" fillId="0" borderId="17" xfId="16" applyNumberFormat="1" applyFont="1" applyBorder="1" applyAlignment="1" applyProtection="1">
      <alignment horizontal="center" vertical="center"/>
      <protection locked="0"/>
    </xf>
    <xf numFmtId="167" fontId="21" fillId="0" borderId="18" xfId="16" applyNumberFormat="1" applyFont="1" applyBorder="1" applyAlignment="1" applyProtection="1">
      <alignment horizontal="center" vertical="center"/>
      <protection locked="0"/>
    </xf>
    <xf numFmtId="167" fontId="21" fillId="0" borderId="19" xfId="16" applyNumberFormat="1" applyFont="1" applyBorder="1" applyAlignment="1" applyProtection="1">
      <alignment horizontal="center" vertical="center"/>
      <protection locked="0"/>
    </xf>
    <xf numFmtId="0" fontId="21" fillId="0" borderId="0" xfId="0" applyFont="1"/>
    <xf numFmtId="2" fontId="24" fillId="0" borderId="16" xfId="16" applyNumberFormat="1" applyFont="1" applyBorder="1" applyAlignment="1" applyProtection="1">
      <alignment horizontal="right" vertical="center"/>
      <protection locked="0"/>
    </xf>
    <xf numFmtId="0" fontId="24" fillId="0" borderId="16" xfId="16" applyFont="1" applyBorder="1" applyAlignment="1" applyProtection="1">
      <alignment horizontal="center" vertical="center"/>
      <protection locked="0"/>
    </xf>
    <xf numFmtId="164" fontId="24" fillId="0" borderId="16" xfId="16" applyNumberFormat="1" applyFont="1" applyBorder="1" applyAlignment="1" applyProtection="1">
      <alignment horizontal="center" vertical="center"/>
      <protection locked="0"/>
    </xf>
    <xf numFmtId="0" fontId="24" fillId="0" borderId="16" xfId="16" applyFont="1" applyBorder="1" applyAlignment="1" applyProtection="1">
      <alignment vertical="center"/>
      <protection locked="0"/>
    </xf>
    <xf numFmtId="2" fontId="24" fillId="0" borderId="16" xfId="16" quotePrefix="1" applyNumberFormat="1" applyFont="1" applyBorder="1" applyAlignment="1" applyProtection="1">
      <alignment horizontal="right" vertical="center"/>
      <protection locked="0"/>
    </xf>
    <xf numFmtId="167" fontId="21" fillId="0" borderId="20" xfId="16" applyNumberFormat="1" applyFont="1" applyBorder="1" applyAlignment="1" applyProtection="1">
      <alignment horizontal="center" vertical="center"/>
      <protection locked="0"/>
    </xf>
    <xf numFmtId="167" fontId="21" fillId="0" borderId="16" xfId="16" applyNumberFormat="1" applyFont="1" applyBorder="1" applyAlignment="1" applyProtection="1">
      <alignment horizontal="center" vertical="center"/>
      <protection locked="0"/>
    </xf>
    <xf numFmtId="0" fontId="19" fillId="0" borderId="0" xfId="0" applyFont="1"/>
    <xf numFmtId="165" fontId="27" fillId="0" borderId="0" xfId="16" applyNumberFormat="1" applyFont="1" applyAlignment="1">
      <alignment horizontal="left" vertical="center"/>
    </xf>
    <xf numFmtId="1" fontId="23" fillId="0" borderId="16" xfId="16" applyNumberFormat="1" applyFont="1" applyBorder="1" applyAlignment="1" applyProtection="1">
      <alignment horizontal="center" vertical="center"/>
      <protection locked="0"/>
    </xf>
    <xf numFmtId="1" fontId="26" fillId="0" borderId="16" xfId="16" applyNumberFormat="1" applyFont="1" applyBorder="1" applyAlignment="1" applyProtection="1">
      <alignment horizontal="center" vertical="center"/>
      <protection locked="0"/>
    </xf>
    <xf numFmtId="0" fontId="24" fillId="0" borderId="0" xfId="16" applyFont="1" applyAlignment="1" applyProtection="1">
      <alignment vertical="center"/>
      <protection locked="0"/>
    </xf>
    <xf numFmtId="0" fontId="22" fillId="0" borderId="20" xfId="16" applyFont="1" applyBorder="1" applyAlignment="1" applyProtection="1">
      <alignment horizontal="center" vertical="center"/>
      <protection locked="0"/>
    </xf>
    <xf numFmtId="0" fontId="22" fillId="0" borderId="19" xfId="16" applyFont="1" applyBorder="1" applyAlignment="1" applyProtection="1">
      <alignment horizontal="center" vertical="center"/>
      <protection locked="0"/>
    </xf>
    <xf numFmtId="0" fontId="21" fillId="0" borderId="17" xfId="16" applyFont="1" applyBorder="1" applyAlignment="1" applyProtection="1">
      <alignment horizontal="center" vertical="center"/>
      <protection locked="0"/>
    </xf>
    <xf numFmtId="2" fontId="21" fillId="0" borderId="19" xfId="16" applyNumberFormat="1" applyFont="1" applyBorder="1" applyAlignment="1" applyProtection="1">
      <alignment horizontal="center" vertical="center"/>
      <protection locked="0"/>
    </xf>
    <xf numFmtId="2" fontId="0" fillId="0" borderId="0" xfId="0" applyNumberFormat="1"/>
    <xf numFmtId="167" fontId="29" fillId="0" borderId="18" xfId="16" applyNumberFormat="1" applyFont="1" applyBorder="1" applyAlignment="1" applyProtection="1">
      <alignment horizontal="center" vertical="center"/>
      <protection locked="0"/>
    </xf>
    <xf numFmtId="0" fontId="21" fillId="0" borderId="20" xfId="16" applyFont="1" applyBorder="1" applyAlignment="1" applyProtection="1">
      <alignment horizontal="center" vertical="center"/>
      <protection locked="0"/>
    </xf>
    <xf numFmtId="0" fontId="24" fillId="0" borderId="20" xfId="16" applyFont="1" applyBorder="1" applyAlignment="1" applyProtection="1">
      <alignment horizontal="center" vertical="center"/>
      <protection locked="0"/>
    </xf>
    <xf numFmtId="0" fontId="24" fillId="0" borderId="19" xfId="16" applyFont="1" applyBorder="1" applyAlignment="1" applyProtection="1">
      <alignment horizontal="center" vertical="center"/>
      <protection locked="0"/>
    </xf>
    <xf numFmtId="0" fontId="21" fillId="0" borderId="18" xfId="16" applyFont="1" applyBorder="1" applyAlignment="1" applyProtection="1">
      <alignment horizontal="center" vertical="center"/>
      <protection locked="0"/>
    </xf>
    <xf numFmtId="2" fontId="29" fillId="0" borderId="16" xfId="16" applyNumberFormat="1" applyFont="1" applyBorder="1" applyAlignment="1" applyProtection="1">
      <alignment horizontal="right" vertical="center"/>
      <protection locked="0"/>
    </xf>
    <xf numFmtId="0" fontId="29" fillId="0" borderId="16" xfId="16" applyFont="1" applyBorder="1" applyAlignment="1" applyProtection="1">
      <alignment horizontal="center" vertical="center"/>
      <protection locked="0"/>
    </xf>
    <xf numFmtId="164" fontId="29" fillId="0" borderId="16" xfId="16" applyNumberFormat="1" applyFont="1" applyBorder="1" applyAlignment="1" applyProtection="1">
      <alignment horizontal="center" vertical="center"/>
      <protection locked="0"/>
    </xf>
    <xf numFmtId="1" fontId="30" fillId="0" borderId="16" xfId="16" applyNumberFormat="1" applyFont="1" applyBorder="1" applyAlignment="1" applyProtection="1">
      <alignment horizontal="center" vertical="center"/>
      <protection locked="0"/>
    </xf>
    <xf numFmtId="0" fontId="29" fillId="0" borderId="16" xfId="16" applyFont="1" applyBorder="1" applyAlignment="1" applyProtection="1">
      <alignment vertical="center"/>
      <protection locked="0"/>
    </xf>
    <xf numFmtId="0" fontId="24" fillId="0" borderId="26" xfId="0" applyFont="1" applyBorder="1" applyAlignment="1">
      <alignment vertical="center"/>
    </xf>
    <xf numFmtId="0" fontId="0" fillId="0" borderId="0" xfId="0" applyAlignment="1">
      <alignment horizontal="center"/>
    </xf>
    <xf numFmtId="0" fontId="24" fillId="0" borderId="25" xfId="16" applyFont="1" applyBorder="1" applyAlignment="1" applyProtection="1">
      <alignment horizontal="right" vertical="center"/>
      <protection locked="0"/>
    </xf>
    <xf numFmtId="0" fontId="24" fillId="0" borderId="25" xfId="16" quotePrefix="1" applyFont="1" applyBorder="1" applyAlignment="1" applyProtection="1">
      <alignment horizontal="right" vertical="center"/>
      <protection locked="0"/>
    </xf>
    <xf numFmtId="0" fontId="20" fillId="0" borderId="25" xfId="16" quotePrefix="1" applyFont="1" applyBorder="1" applyAlignment="1" applyProtection="1">
      <alignment horizontal="right" vertical="center"/>
      <protection locked="0"/>
    </xf>
    <xf numFmtId="0" fontId="29" fillId="0" borderId="25" xfId="16" applyFont="1" applyBorder="1" applyAlignment="1" applyProtection="1">
      <alignment horizontal="right" vertical="center"/>
      <protection locked="0"/>
    </xf>
    <xf numFmtId="0" fontId="23" fillId="0" borderId="8" xfId="16" applyFont="1" applyBorder="1" applyAlignment="1">
      <alignment horizontal="center"/>
    </xf>
    <xf numFmtId="0" fontId="23" fillId="0" borderId="9" xfId="16" applyFont="1" applyBorder="1" applyAlignment="1">
      <alignment horizontal="center"/>
    </xf>
    <xf numFmtId="166" fontId="23" fillId="0" borderId="9" xfId="16" applyNumberFormat="1" applyFont="1" applyBorder="1" applyAlignment="1">
      <alignment horizontal="center"/>
    </xf>
    <xf numFmtId="2" fontId="23" fillId="0" borderId="8" xfId="16" applyNumberFormat="1" applyFont="1" applyBorder="1" applyAlignment="1">
      <alignment horizontal="center"/>
    </xf>
    <xf numFmtId="0" fontId="23" fillId="0" borderId="10" xfId="16" applyFont="1" applyBorder="1" applyAlignment="1">
      <alignment horizontal="center"/>
    </xf>
    <xf numFmtId="2" fontId="23" fillId="0" borderId="11" xfId="16" applyNumberFormat="1" applyFont="1" applyBorder="1" applyAlignment="1">
      <alignment horizontal="center"/>
    </xf>
    <xf numFmtId="0" fontId="23" fillId="0" borderId="7" xfId="16" applyFont="1" applyBorder="1" applyAlignment="1">
      <alignment horizontal="center"/>
    </xf>
    <xf numFmtId="0" fontId="23" fillId="0" borderId="12" xfId="16" applyFont="1" applyBorder="1" applyAlignment="1">
      <alignment horizontal="center"/>
    </xf>
    <xf numFmtId="166" fontId="23" fillId="0" borderId="12" xfId="16" applyNumberFormat="1" applyFont="1" applyBorder="1" applyAlignment="1">
      <alignment horizontal="center"/>
    </xf>
    <xf numFmtId="2" fontId="23" fillId="0" borderId="7" xfId="16" applyNumberFormat="1" applyFont="1" applyBorder="1" applyAlignment="1">
      <alignment horizontal="center"/>
    </xf>
    <xf numFmtId="0" fontId="23" fillId="0" borderId="13" xfId="16" applyFont="1" applyBorder="1" applyAlignment="1">
      <alignment horizontal="center"/>
    </xf>
    <xf numFmtId="0" fontId="23" fillId="0" borderId="14" xfId="16" applyFont="1" applyBorder="1" applyAlignment="1">
      <alignment horizontal="center"/>
    </xf>
    <xf numFmtId="0" fontId="23" fillId="0" borderId="15" xfId="16" applyFont="1" applyBorder="1" applyAlignment="1">
      <alignment horizontal="center"/>
    </xf>
    <xf numFmtId="0" fontId="32" fillId="0" borderId="28" xfId="0" applyFont="1" applyBorder="1"/>
    <xf numFmtId="0" fontId="32" fillId="0" borderId="28" xfId="0" applyFont="1" applyBorder="1" applyAlignment="1">
      <alignment horizontal="center"/>
    </xf>
    <xf numFmtId="0" fontId="14" fillId="0" borderId="0" xfId="16" applyFont="1"/>
    <xf numFmtId="0" fontId="32" fillId="0" borderId="30" xfId="0" applyFont="1" applyBorder="1"/>
    <xf numFmtId="0" fontId="33" fillId="0" borderId="31" xfId="15" applyFont="1" applyBorder="1" applyAlignment="1" applyProtection="1">
      <alignment horizontal="center" vertical="center"/>
      <protection locked="0"/>
    </xf>
    <xf numFmtId="0" fontId="32" fillId="0" borderId="31" xfId="0" applyFont="1" applyBorder="1"/>
    <xf numFmtId="0" fontId="34" fillId="0" borderId="30" xfId="15" quotePrefix="1" applyFont="1" applyBorder="1" applyAlignment="1" applyProtection="1">
      <alignment horizontal="center" vertical="center"/>
      <protection locked="0"/>
    </xf>
    <xf numFmtId="0" fontId="34" fillId="0" borderId="30" xfId="15" applyFont="1" applyBorder="1" applyAlignment="1" applyProtection="1">
      <alignment horizontal="center" vertical="center"/>
      <protection locked="0"/>
    </xf>
    <xf numFmtId="0" fontId="34" fillId="0" borderId="30" xfId="15" applyFont="1" applyBorder="1" applyAlignment="1" applyProtection="1">
      <alignment vertical="center"/>
      <protection locked="0"/>
    </xf>
    <xf numFmtId="0" fontId="14" fillId="0" borderId="0" xfId="16" applyFont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3" fillId="0" borderId="31" xfId="15" applyFont="1" applyBorder="1" applyAlignment="1" applyProtection="1">
      <alignment horizontal="left" vertical="center"/>
      <protection locked="0"/>
    </xf>
    <xf numFmtId="0" fontId="34" fillId="0" borderId="32" xfId="15" quotePrefix="1" applyFont="1" applyBorder="1" applyAlignment="1" applyProtection="1">
      <alignment horizontal="center" vertical="center"/>
      <protection locked="0"/>
    </xf>
    <xf numFmtId="0" fontId="34" fillId="0" borderId="32" xfId="15" applyFont="1" applyBorder="1" applyAlignment="1" applyProtection="1">
      <alignment horizontal="center" vertical="center"/>
      <protection locked="0"/>
    </xf>
    <xf numFmtId="0" fontId="34" fillId="0" borderId="32" xfId="15" applyFont="1" applyBorder="1" applyAlignment="1" applyProtection="1">
      <alignment vertical="center"/>
      <protection locked="0"/>
    </xf>
    <xf numFmtId="0" fontId="32" fillId="0" borderId="32" xfId="0" applyFont="1" applyBorder="1" applyAlignment="1">
      <alignment horizontal="center"/>
    </xf>
    <xf numFmtId="0" fontId="32" fillId="0" borderId="32" xfId="0" applyFont="1" applyBorder="1"/>
    <xf numFmtId="2" fontId="38" fillId="0" borderId="0" xfId="0" applyNumberFormat="1" applyFont="1"/>
    <xf numFmtId="2" fontId="39" fillId="0" borderId="30" xfId="15" applyNumberFormat="1" applyFont="1" applyBorder="1"/>
    <xf numFmtId="1" fontId="39" fillId="0" borderId="30" xfId="15" applyNumberFormat="1" applyFont="1" applyBorder="1"/>
    <xf numFmtId="1" fontId="39" fillId="0" borderId="31" xfId="15" applyNumberFormat="1" applyFont="1" applyBorder="1"/>
    <xf numFmtId="1" fontId="39" fillId="0" borderId="32" xfId="15" applyNumberFormat="1" applyFont="1" applyBorder="1"/>
    <xf numFmtId="2" fontId="39" fillId="0" borderId="34" xfId="15" applyNumberFormat="1" applyFont="1" applyBorder="1"/>
    <xf numFmtId="0" fontId="35" fillId="0" borderId="32" xfId="0" applyFont="1" applyBorder="1" applyAlignment="1">
      <alignment horizontal="center"/>
    </xf>
    <xf numFmtId="0" fontId="23" fillId="0" borderId="29" xfId="16" applyFont="1" applyBorder="1" applyAlignment="1">
      <alignment horizontal="center"/>
    </xf>
    <xf numFmtId="0" fontId="23" fillId="0" borderId="0" xfId="16" applyFont="1" applyAlignment="1">
      <alignment horizontal="center"/>
    </xf>
    <xf numFmtId="166" fontId="23" fillId="0" borderId="0" xfId="16" applyNumberFormat="1" applyFont="1" applyAlignment="1">
      <alignment horizontal="center"/>
    </xf>
    <xf numFmtId="2" fontId="23" fillId="0" borderId="0" xfId="16" applyNumberFormat="1" applyFont="1" applyAlignment="1">
      <alignment horizontal="center"/>
    </xf>
    <xf numFmtId="0" fontId="23" fillId="0" borderId="35" xfId="16" applyFont="1" applyBorder="1" applyAlignment="1">
      <alignment horizontal="center"/>
    </xf>
    <xf numFmtId="0" fontId="23" fillId="0" borderId="36" xfId="16" applyFont="1" applyBorder="1" applyAlignment="1">
      <alignment horizontal="center"/>
    </xf>
    <xf numFmtId="14" fontId="24" fillId="0" borderId="0" xfId="16" applyNumberFormat="1" applyFont="1"/>
    <xf numFmtId="14" fontId="42" fillId="0" borderId="30" xfId="15" applyNumberFormat="1" applyFont="1" applyBorder="1" applyAlignment="1" applyProtection="1">
      <alignment horizontal="center" vertical="center"/>
      <protection locked="0"/>
    </xf>
    <xf numFmtId="14" fontId="39" fillId="0" borderId="31" xfId="15" applyNumberFormat="1" applyFont="1" applyBorder="1" applyAlignment="1" applyProtection="1">
      <alignment horizontal="center" vertical="center"/>
      <protection locked="0"/>
    </xf>
    <xf numFmtId="14" fontId="42" fillId="0" borderId="32" xfId="15" applyNumberFormat="1" applyFont="1" applyBorder="1" applyAlignment="1" applyProtection="1">
      <alignment horizontal="center" vertical="center"/>
      <protection locked="0"/>
    </xf>
    <xf numFmtId="14" fontId="38" fillId="0" borderId="0" xfId="0" applyNumberFormat="1" applyFont="1"/>
    <xf numFmtId="2" fontId="39" fillId="0" borderId="27" xfId="15" applyNumberFormat="1" applyFont="1" applyBorder="1"/>
    <xf numFmtId="0" fontId="34" fillId="0" borderId="27" xfId="15" quotePrefix="1" applyFont="1" applyBorder="1" applyAlignment="1" applyProtection="1">
      <alignment horizontal="center" vertical="center"/>
      <protection locked="0"/>
    </xf>
    <xf numFmtId="0" fontId="34" fillId="0" borderId="27" xfId="15" applyFont="1" applyBorder="1" applyAlignment="1" applyProtection="1">
      <alignment horizontal="center" vertical="center"/>
      <protection locked="0"/>
    </xf>
    <xf numFmtId="14" fontId="42" fillId="0" borderId="27" xfId="15" applyNumberFormat="1" applyFont="1" applyBorder="1" applyAlignment="1" applyProtection="1">
      <alignment horizontal="center" vertical="center"/>
      <protection locked="0"/>
    </xf>
    <xf numFmtId="0" fontId="34" fillId="0" borderId="27" xfId="15" applyFont="1" applyBorder="1" applyAlignment="1" applyProtection="1">
      <alignment vertical="center"/>
      <protection locked="0"/>
    </xf>
    <xf numFmtId="0" fontId="31" fillId="0" borderId="27" xfId="15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horizontal="center"/>
    </xf>
    <xf numFmtId="0" fontId="32" fillId="0" borderId="27" xfId="0" applyFont="1" applyBorder="1"/>
    <xf numFmtId="0" fontId="35" fillId="0" borderId="27" xfId="0" applyFont="1" applyBorder="1" applyAlignment="1">
      <alignment horizontal="center"/>
    </xf>
    <xf numFmtId="0" fontId="33" fillId="0" borderId="27" xfId="15" quotePrefix="1" applyFont="1" applyBorder="1" applyAlignment="1" applyProtection="1">
      <alignment horizontal="center" vertical="center"/>
      <protection locked="0"/>
    </xf>
    <xf numFmtId="0" fontId="33" fillId="0" borderId="27" xfId="15" applyFont="1" applyBorder="1" applyAlignment="1" applyProtection="1">
      <alignment horizontal="center" vertical="center"/>
      <protection locked="0"/>
    </xf>
    <xf numFmtId="14" fontId="39" fillId="0" borderId="27" xfId="15" applyNumberFormat="1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>
      <alignment vertical="center"/>
    </xf>
    <xf numFmtId="1" fontId="39" fillId="0" borderId="27" xfId="15" applyNumberFormat="1" applyFont="1" applyBorder="1"/>
    <xf numFmtId="0" fontId="33" fillId="0" borderId="27" xfId="15" applyFont="1" applyBorder="1" applyAlignment="1" applyProtection="1">
      <alignment vertical="center"/>
      <protection locked="0"/>
    </xf>
    <xf numFmtId="2" fontId="39" fillId="0" borderId="32" xfId="15" applyNumberFormat="1" applyFont="1" applyBorder="1"/>
    <xf numFmtId="0" fontId="46" fillId="0" borderId="27" xfId="15" applyFont="1" applyBorder="1" applyAlignment="1" applyProtection="1">
      <alignment vertical="center"/>
      <protection locked="0"/>
    </xf>
    <xf numFmtId="0" fontId="46" fillId="0" borderId="27" xfId="15" quotePrefix="1" applyFont="1" applyBorder="1" applyAlignment="1" applyProtection="1">
      <alignment horizontal="center" vertical="center"/>
      <protection locked="0"/>
    </xf>
    <xf numFmtId="0" fontId="46" fillId="0" borderId="27" xfId="15" applyFont="1" applyBorder="1" applyAlignment="1" applyProtection="1">
      <alignment horizontal="center" vertical="center"/>
      <protection locked="0"/>
    </xf>
    <xf numFmtId="14" fontId="45" fillId="0" borderId="27" xfId="15" applyNumberFormat="1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>
      <alignment horizontal="center"/>
    </xf>
    <xf numFmtId="0" fontId="46" fillId="0" borderId="27" xfId="0" applyFont="1" applyBorder="1"/>
    <xf numFmtId="0" fontId="40" fillId="0" borderId="27" xfId="15" applyFont="1" applyBorder="1" applyAlignment="1">
      <alignment horizontal="center" vertical="center"/>
    </xf>
    <xf numFmtId="0" fontId="41" fillId="0" borderId="27" xfId="15" applyFont="1" applyBorder="1" applyAlignment="1">
      <alignment horizontal="center" vertical="center"/>
    </xf>
    <xf numFmtId="0" fontId="43" fillId="0" borderId="27" xfId="0" applyFont="1" applyBorder="1" applyAlignment="1">
      <alignment horizontal="center"/>
    </xf>
    <xf numFmtId="0" fontId="47" fillId="0" borderId="27" xfId="15" applyFont="1" applyBorder="1" applyAlignment="1">
      <alignment horizontal="center"/>
    </xf>
    <xf numFmtId="14" fontId="47" fillId="0" borderId="0" xfId="15" applyNumberFormat="1" applyFont="1" applyAlignment="1">
      <alignment horizontal="center"/>
    </xf>
    <xf numFmtId="1" fontId="45" fillId="0" borderId="31" xfId="15" applyNumberFormat="1" applyFont="1" applyBorder="1"/>
    <xf numFmtId="0" fontId="50" fillId="0" borderId="31" xfId="15" quotePrefix="1" applyFont="1" applyBorder="1" applyAlignment="1" applyProtection="1">
      <alignment horizontal="center" vertical="center"/>
      <protection locked="0"/>
    </xf>
    <xf numFmtId="0" fontId="50" fillId="0" borderId="31" xfId="15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>
      <alignment horizontal="center"/>
    </xf>
    <xf numFmtId="0" fontId="46" fillId="0" borderId="31" xfId="0" applyFont="1" applyBorder="1"/>
    <xf numFmtId="1" fontId="45" fillId="0" borderId="28" xfId="15" applyNumberFormat="1" applyFont="1" applyBorder="1"/>
    <xf numFmtId="0" fontId="46" fillId="0" borderId="28" xfId="0" applyFont="1" applyBorder="1" applyAlignment="1">
      <alignment horizontal="center"/>
    </xf>
    <xf numFmtId="0" fontId="46" fillId="0" borderId="28" xfId="0" applyFont="1" applyBorder="1"/>
    <xf numFmtId="2" fontId="39" fillId="0" borderId="29" xfId="15" applyNumberFormat="1" applyFont="1" applyBorder="1"/>
    <xf numFmtId="0" fontId="34" fillId="0" borderId="0" xfId="15" quotePrefix="1" applyFont="1" applyAlignment="1" applyProtection="1">
      <alignment horizontal="center" vertical="center"/>
      <protection locked="0"/>
    </xf>
    <xf numFmtId="0" fontId="34" fillId="0" borderId="10" xfId="15" applyFont="1" applyBorder="1" applyAlignment="1" applyProtection="1">
      <alignment horizontal="center" vertical="center"/>
      <protection locked="0"/>
    </xf>
    <xf numFmtId="14" fontId="42" fillId="0" borderId="0" xfId="15" applyNumberFormat="1" applyFont="1" applyAlignment="1" applyProtection="1">
      <alignment horizontal="center" vertical="center"/>
      <protection locked="0"/>
    </xf>
    <xf numFmtId="0" fontId="34" fillId="0" borderId="0" xfId="15" applyFont="1" applyAlignment="1" applyProtection="1">
      <alignment horizontal="center" vertical="center"/>
      <protection locked="0"/>
    </xf>
    <xf numFmtId="0" fontId="34" fillId="0" borderId="0" xfId="15" applyFont="1" applyAlignment="1" applyProtection="1">
      <alignment vertical="center"/>
      <protection locked="0"/>
    </xf>
    <xf numFmtId="0" fontId="35" fillId="0" borderId="0" xfId="0" applyFont="1" applyAlignment="1">
      <alignment horizontal="center"/>
    </xf>
    <xf numFmtId="0" fontId="32" fillId="0" borderId="0" xfId="0" applyFont="1"/>
    <xf numFmtId="2" fontId="39" fillId="0" borderId="0" xfId="15" applyNumberFormat="1" applyFont="1"/>
    <xf numFmtId="14" fontId="42" fillId="0" borderId="32" xfId="15" applyNumberFormat="1" applyFont="1" applyBorder="1" applyAlignment="1" applyProtection="1">
      <alignment vertical="center"/>
      <protection locked="0"/>
    </xf>
    <xf numFmtId="14" fontId="42" fillId="0" borderId="27" xfId="15" applyNumberFormat="1" applyFont="1" applyBorder="1" applyAlignment="1" applyProtection="1">
      <alignment vertical="center"/>
      <protection locked="0"/>
    </xf>
    <xf numFmtId="0" fontId="51" fillId="0" borderId="0" xfId="16" applyFont="1"/>
    <xf numFmtId="0" fontId="31" fillId="0" borderId="30" xfId="15" applyFont="1" applyBorder="1" applyAlignment="1" applyProtection="1">
      <alignment horizontal="center" vertical="center"/>
      <protection locked="0"/>
    </xf>
    <xf numFmtId="0" fontId="53" fillId="0" borderId="31" xfId="15" applyFont="1" applyBorder="1" applyAlignment="1" applyProtection="1">
      <alignment horizontal="center" vertical="center"/>
      <protection locked="0"/>
    </xf>
    <xf numFmtId="0" fontId="31" fillId="0" borderId="0" xfId="15" applyFont="1" applyAlignment="1" applyProtection="1">
      <alignment horizontal="center" vertical="center"/>
      <protection locked="0"/>
    </xf>
    <xf numFmtId="0" fontId="31" fillId="0" borderId="32" xfId="15" applyFont="1" applyBorder="1" applyAlignment="1" applyProtection="1">
      <alignment horizontal="center" vertical="center"/>
      <protection locked="0"/>
    </xf>
    <xf numFmtId="0" fontId="53" fillId="0" borderId="30" xfId="15" applyFont="1" applyBorder="1" applyAlignment="1" applyProtection="1">
      <alignment horizontal="center" vertical="center"/>
      <protection locked="0"/>
    </xf>
    <xf numFmtId="0" fontId="54" fillId="0" borderId="27" xfId="15" applyFont="1" applyBorder="1" applyAlignment="1" applyProtection="1">
      <alignment horizontal="center" vertical="center"/>
      <protection locked="0"/>
    </xf>
    <xf numFmtId="0" fontId="54" fillId="0" borderId="0" xfId="0" applyFont="1"/>
    <xf numFmtId="0" fontId="55" fillId="0" borderId="0" xfId="16" applyFont="1"/>
    <xf numFmtId="0" fontId="56" fillId="0" borderId="27" xfId="15" applyFont="1" applyBorder="1" applyAlignment="1" applyProtection="1">
      <alignment horizontal="center" vertical="center"/>
      <protection locked="0"/>
    </xf>
    <xf numFmtId="0" fontId="56" fillId="0" borderId="30" xfId="15" applyFont="1" applyBorder="1" applyAlignment="1" applyProtection="1">
      <alignment horizontal="center" vertical="center"/>
      <protection locked="0"/>
    </xf>
    <xf numFmtId="0" fontId="56" fillId="0" borderId="0" xfId="15" applyFont="1" applyAlignment="1" applyProtection="1">
      <alignment horizontal="center" vertical="center"/>
      <protection locked="0"/>
    </xf>
    <xf numFmtId="0" fontId="56" fillId="0" borderId="32" xfId="15" applyFont="1" applyBorder="1" applyAlignment="1" applyProtection="1">
      <alignment horizontal="center" vertical="center"/>
      <protection locked="0"/>
    </xf>
    <xf numFmtId="0" fontId="50" fillId="0" borderId="27" xfId="15" applyFont="1" applyBorder="1" applyAlignment="1" applyProtection="1">
      <alignment horizontal="center" vertical="center"/>
      <protection locked="0"/>
    </xf>
    <xf numFmtId="0" fontId="50" fillId="0" borderId="30" xfId="15" applyFont="1" applyBorder="1" applyAlignment="1" applyProtection="1">
      <alignment horizontal="center" vertical="center"/>
      <protection locked="0"/>
    </xf>
    <xf numFmtId="0" fontId="46" fillId="0" borderId="0" xfId="0" applyFont="1"/>
    <xf numFmtId="0" fontId="55" fillId="0" borderId="0" xfId="16" applyFont="1" applyAlignment="1">
      <alignment horizontal="center"/>
    </xf>
    <xf numFmtId="0" fontId="47" fillId="0" borderId="0" xfId="15" applyFont="1" applyAlignment="1">
      <alignment horizontal="center"/>
    </xf>
    <xf numFmtId="0" fontId="46" fillId="0" borderId="0" xfId="0" applyFont="1" applyAlignment="1">
      <alignment horizontal="center"/>
    </xf>
    <xf numFmtId="0" fontId="57" fillId="0" borderId="38" xfId="0" applyFont="1" applyBorder="1" applyAlignment="1">
      <alignment vertical="center"/>
    </xf>
    <xf numFmtId="0" fontId="58" fillId="0" borderId="38" xfId="0" applyFont="1" applyBorder="1" applyAlignment="1">
      <alignment vertical="center"/>
    </xf>
    <xf numFmtId="14" fontId="52" fillId="0" borderId="31" xfId="15" applyNumberFormat="1" applyFont="1" applyBorder="1" applyAlignment="1" applyProtection="1">
      <alignment horizontal="center" vertical="center"/>
      <protection locked="0"/>
    </xf>
    <xf numFmtId="0" fontId="53" fillId="0" borderId="31" xfId="15" applyFont="1" applyBorder="1" applyAlignment="1" applyProtection="1">
      <alignment vertical="center"/>
      <protection locked="0"/>
    </xf>
    <xf numFmtId="1" fontId="52" fillId="0" borderId="28" xfId="15" applyNumberFormat="1" applyFont="1" applyBorder="1"/>
    <xf numFmtId="0" fontId="53" fillId="0" borderId="28" xfId="15" applyFont="1" applyBorder="1" applyAlignment="1" applyProtection="1">
      <alignment vertical="center"/>
      <protection locked="0"/>
    </xf>
    <xf numFmtId="0" fontId="54" fillId="0" borderId="30" xfId="15" quotePrefix="1" applyFont="1" applyBorder="1" applyAlignment="1" applyProtection="1">
      <alignment horizontal="center" vertical="center"/>
      <protection locked="0"/>
    </xf>
    <xf numFmtId="0" fontId="54" fillId="0" borderId="30" xfId="15" applyFont="1" applyBorder="1" applyAlignment="1" applyProtection="1">
      <alignment horizontal="center" vertical="center"/>
      <protection locked="0"/>
    </xf>
    <xf numFmtId="14" fontId="54" fillId="0" borderId="30" xfId="15" applyNumberFormat="1" applyFont="1" applyBorder="1" applyAlignment="1" applyProtection="1">
      <alignment horizontal="center" vertical="center"/>
      <protection locked="0"/>
    </xf>
    <xf numFmtId="0" fontId="54" fillId="0" borderId="30" xfId="15" applyFont="1" applyBorder="1" applyAlignment="1" applyProtection="1">
      <alignment vertical="center"/>
      <protection locked="0"/>
    </xf>
    <xf numFmtId="0" fontId="31" fillId="0" borderId="28" xfId="15" applyFont="1" applyBorder="1" applyAlignment="1" applyProtection="1">
      <alignment horizontal="center" vertical="center"/>
      <protection locked="0"/>
    </xf>
    <xf numFmtId="0" fontId="46" fillId="0" borderId="28" xfId="15" applyFont="1" applyBorder="1" applyAlignment="1" applyProtection="1">
      <alignment horizontal="center" vertical="center"/>
      <protection locked="0"/>
    </xf>
    <xf numFmtId="0" fontId="54" fillId="0" borderId="28" xfId="15" applyFont="1" applyBorder="1" applyAlignment="1" applyProtection="1">
      <alignment horizontal="center" vertical="center"/>
      <protection locked="0"/>
    </xf>
    <xf numFmtId="0" fontId="54" fillId="0" borderId="31" xfId="15" applyFont="1" applyBorder="1" applyAlignment="1" applyProtection="1">
      <alignment horizontal="center" vertical="center"/>
      <protection locked="0"/>
    </xf>
    <xf numFmtId="0" fontId="46" fillId="0" borderId="31" xfId="15" applyFont="1" applyBorder="1" applyAlignment="1" applyProtection="1">
      <alignment horizontal="center" vertical="center"/>
      <protection locked="0"/>
    </xf>
    <xf numFmtId="14" fontId="54" fillId="0" borderId="28" xfId="15" applyNumberFormat="1" applyFont="1" applyBorder="1" applyAlignment="1" applyProtection="1">
      <alignment horizontal="center" vertical="center"/>
      <protection locked="0"/>
    </xf>
    <xf numFmtId="0" fontId="54" fillId="0" borderId="28" xfId="15" applyFont="1" applyBorder="1" applyAlignment="1" applyProtection="1">
      <alignment vertical="center"/>
      <protection locked="0"/>
    </xf>
    <xf numFmtId="1" fontId="57" fillId="0" borderId="28" xfId="15" applyNumberFormat="1" applyFont="1" applyBorder="1"/>
    <xf numFmtId="1" fontId="61" fillId="0" borderId="31" xfId="15" applyNumberFormat="1" applyFont="1" applyBorder="1"/>
    <xf numFmtId="1" fontId="57" fillId="0" borderId="31" xfId="15" applyNumberFormat="1" applyFont="1" applyBorder="1"/>
    <xf numFmtId="1" fontId="54" fillId="0" borderId="39" xfId="0" applyNumberFormat="1" applyFont="1" applyBorder="1" applyAlignment="1">
      <alignment horizontal="center" vertical="center"/>
    </xf>
    <xf numFmtId="49" fontId="54" fillId="0" borderId="39" xfId="0" quotePrefix="1" applyNumberFormat="1" applyFont="1" applyBorder="1" applyAlignment="1">
      <alignment horizontal="right" vertical="center"/>
    </xf>
    <xf numFmtId="168" fontId="54" fillId="0" borderId="39" xfId="0" applyNumberFormat="1" applyFont="1" applyBorder="1" applyAlignment="1">
      <alignment horizontal="right" vertical="center"/>
    </xf>
    <xf numFmtId="0" fontId="54" fillId="0" borderId="40" xfId="0" applyFont="1" applyBorder="1" applyAlignment="1" applyProtection="1">
      <alignment horizontal="center" vertical="center"/>
      <protection locked="0"/>
    </xf>
    <xf numFmtId="14" fontId="54" fillId="0" borderId="39" xfId="0" applyNumberFormat="1" applyFont="1" applyBorder="1" applyAlignment="1">
      <alignment horizontal="center" vertical="center"/>
    </xf>
    <xf numFmtId="0" fontId="54" fillId="0" borderId="39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49" fontId="59" fillId="0" borderId="0" xfId="0" quotePrefix="1" applyNumberFormat="1" applyFont="1" applyAlignment="1">
      <alignment horizontal="right" vertical="center"/>
    </xf>
    <xf numFmtId="168" fontId="59" fillId="0" borderId="0" xfId="0" applyNumberFormat="1" applyFont="1" applyAlignment="1">
      <alignment horizontal="right" vertical="center"/>
    </xf>
    <xf numFmtId="0" fontId="59" fillId="0" borderId="10" xfId="0" applyFont="1" applyBorder="1" applyAlignment="1" applyProtection="1">
      <alignment horizontal="center" vertical="center"/>
      <protection locked="0"/>
    </xf>
    <xf numFmtId="14" fontId="59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41" xfId="0" applyFont="1" applyBorder="1" applyAlignment="1">
      <alignment vertical="center"/>
    </xf>
    <xf numFmtId="49" fontId="46" fillId="0" borderId="42" xfId="0" quotePrefix="1" applyNumberFormat="1" applyFont="1" applyBorder="1" applyAlignment="1">
      <alignment horizontal="center" vertical="center"/>
    </xf>
    <xf numFmtId="2" fontId="46" fillId="0" borderId="42" xfId="0" applyNumberFormat="1" applyFont="1" applyBorder="1" applyAlignment="1" applyProtection="1">
      <alignment horizontal="right" vertical="center"/>
      <protection locked="0"/>
    </xf>
    <xf numFmtId="0" fontId="46" fillId="0" borderId="42" xfId="0" applyFont="1" applyBorder="1" applyAlignment="1" applyProtection="1">
      <alignment horizontal="center" vertical="center"/>
      <protection locked="0"/>
    </xf>
    <xf numFmtId="14" fontId="46" fillId="0" borderId="42" xfId="0" applyNumberFormat="1" applyFont="1" applyBorder="1" applyAlignment="1" applyProtection="1">
      <alignment horizontal="center" vertical="center"/>
      <protection locked="0"/>
    </xf>
    <xf numFmtId="1" fontId="46" fillId="0" borderId="42" xfId="0" applyNumberFormat="1" applyFont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left" vertical="center"/>
      <protection locked="0"/>
    </xf>
    <xf numFmtId="1" fontId="58" fillId="0" borderId="30" xfId="15" applyNumberFormat="1" applyFont="1" applyBorder="1"/>
    <xf numFmtId="0" fontId="46" fillId="0" borderId="30" xfId="15" applyFont="1" applyBorder="1" applyAlignment="1" applyProtection="1">
      <alignment horizontal="center" vertical="center"/>
      <protection locked="0"/>
    </xf>
    <xf numFmtId="14" fontId="46" fillId="0" borderId="30" xfId="15" applyNumberFormat="1" applyFont="1" applyBorder="1" applyAlignment="1" applyProtection="1">
      <alignment horizontal="center" vertical="center"/>
      <protection locked="0"/>
    </xf>
    <xf numFmtId="0" fontId="46" fillId="0" borderId="30" xfId="15" applyFont="1" applyBorder="1" applyAlignment="1" applyProtection="1">
      <alignment vertical="center"/>
      <protection locked="0"/>
    </xf>
    <xf numFmtId="1" fontId="58" fillId="0" borderId="28" xfId="15" applyNumberFormat="1" applyFont="1" applyBorder="1"/>
    <xf numFmtId="14" fontId="46" fillId="0" borderId="28" xfId="15" applyNumberFormat="1" applyFont="1" applyBorder="1" applyAlignment="1" applyProtection="1">
      <alignment horizontal="center" vertical="center"/>
      <protection locked="0"/>
    </xf>
    <xf numFmtId="0" fontId="46" fillId="0" borderId="28" xfId="15" applyFont="1" applyBorder="1" applyAlignment="1" applyProtection="1">
      <alignment vertical="center"/>
      <protection locked="0"/>
    </xf>
    <xf numFmtId="1" fontId="58" fillId="0" borderId="31" xfId="15" applyNumberFormat="1" applyFont="1" applyBorder="1"/>
    <xf numFmtId="0" fontId="46" fillId="0" borderId="31" xfId="15" quotePrefix="1" applyFont="1" applyBorder="1" applyAlignment="1" applyProtection="1">
      <alignment horizontal="center" vertical="center"/>
      <protection locked="0"/>
    </xf>
    <xf numFmtId="14" fontId="46" fillId="0" borderId="31" xfId="15" applyNumberFormat="1" applyFont="1" applyBorder="1" applyAlignment="1" applyProtection="1">
      <alignment horizontal="center" vertical="center"/>
      <protection locked="0"/>
    </xf>
    <xf numFmtId="0" fontId="46" fillId="0" borderId="31" xfId="15" applyFont="1" applyBorder="1" applyAlignment="1" applyProtection="1">
      <alignment vertical="center"/>
      <protection locked="0"/>
    </xf>
    <xf numFmtId="0" fontId="37" fillId="0" borderId="0" xfId="0" applyFont="1"/>
    <xf numFmtId="0" fontId="48" fillId="0" borderId="0" xfId="0" applyFont="1" applyAlignment="1">
      <alignment horizontal="center" vertical="center"/>
    </xf>
    <xf numFmtId="0" fontId="37" fillId="0" borderId="20" xfId="0" applyFont="1" applyBorder="1"/>
    <xf numFmtId="0" fontId="54" fillId="0" borderId="32" xfId="15" quotePrefix="1" applyFont="1" applyBorder="1" applyAlignment="1" applyProtection="1">
      <alignment horizontal="center" vertical="center"/>
      <protection locked="0"/>
    </xf>
    <xf numFmtId="0" fontId="54" fillId="0" borderId="32" xfId="15" applyFont="1" applyBorder="1" applyAlignment="1" applyProtection="1">
      <alignment horizontal="center" vertical="center"/>
      <protection locked="0"/>
    </xf>
    <xf numFmtId="14" fontId="54" fillId="0" borderId="32" xfId="15" applyNumberFormat="1" applyFont="1" applyBorder="1" applyAlignment="1" applyProtection="1">
      <alignment horizontal="center" vertical="center"/>
      <protection locked="0"/>
    </xf>
    <xf numFmtId="0" fontId="54" fillId="0" borderId="32" xfId="15" applyFont="1" applyBorder="1" applyAlignment="1" applyProtection="1">
      <alignment vertical="center"/>
      <protection locked="0"/>
    </xf>
    <xf numFmtId="14" fontId="54" fillId="0" borderId="31" xfId="15" applyNumberFormat="1" applyFont="1" applyBorder="1" applyAlignment="1" applyProtection="1">
      <alignment horizontal="center" vertical="center"/>
      <protection locked="0"/>
    </xf>
    <xf numFmtId="0" fontId="54" fillId="0" borderId="31" xfId="15" applyFont="1" applyBorder="1" applyAlignment="1" applyProtection="1">
      <alignment vertical="center"/>
      <protection locked="0"/>
    </xf>
    <xf numFmtId="0" fontId="54" fillId="0" borderId="30" xfId="15" applyFont="1" applyBorder="1" applyAlignment="1" applyProtection="1">
      <alignment horizontal="left" vertical="center"/>
      <protection locked="0"/>
    </xf>
    <xf numFmtId="0" fontId="54" fillId="0" borderId="28" xfId="15" applyFont="1" applyBorder="1" applyAlignment="1" applyProtection="1">
      <alignment horizontal="left" vertical="center"/>
      <protection locked="0"/>
    </xf>
    <xf numFmtId="1" fontId="63" fillId="0" borderId="28" xfId="15" applyNumberFormat="1" applyFont="1" applyBorder="1"/>
    <xf numFmtId="1" fontId="64" fillId="0" borderId="28" xfId="15" applyNumberFormat="1" applyFont="1" applyBorder="1"/>
    <xf numFmtId="0" fontId="46" fillId="0" borderId="28" xfId="15" applyFont="1" applyBorder="1" applyAlignment="1" applyProtection="1">
      <alignment horizontal="left" vertical="center"/>
      <protection locked="0"/>
    </xf>
    <xf numFmtId="0" fontId="53" fillId="0" borderId="30" xfId="15" applyFont="1" applyBorder="1" applyAlignment="1" applyProtection="1">
      <alignment horizontal="left" vertical="center"/>
      <protection locked="0"/>
    </xf>
    <xf numFmtId="0" fontId="46" fillId="0" borderId="30" xfId="15" applyFont="1" applyBorder="1" applyAlignment="1" applyProtection="1">
      <alignment horizontal="left" vertical="center"/>
      <protection locked="0"/>
    </xf>
    <xf numFmtId="1" fontId="39" fillId="0" borderId="0" xfId="15" applyNumberFormat="1" applyFont="1"/>
    <xf numFmtId="1" fontId="57" fillId="0" borderId="34" xfId="15" applyNumberFormat="1" applyFont="1" applyBorder="1"/>
    <xf numFmtId="0" fontId="54" fillId="0" borderId="28" xfId="15" quotePrefix="1" applyFont="1" applyBorder="1" applyAlignment="1" applyProtection="1">
      <alignment horizontal="center" vertical="center"/>
      <protection locked="0"/>
    </xf>
    <xf numFmtId="0" fontId="46" fillId="0" borderId="31" xfId="15" applyFont="1" applyBorder="1" applyAlignment="1" applyProtection="1">
      <alignment horizontal="left" vertical="center"/>
      <protection locked="0"/>
    </xf>
    <xf numFmtId="0" fontId="46" fillId="0" borderId="28" xfId="15" quotePrefix="1" applyFont="1" applyBorder="1" applyAlignment="1" applyProtection="1">
      <alignment horizontal="center" vertical="center"/>
      <protection locked="0"/>
    </xf>
    <xf numFmtId="1" fontId="57" fillId="0" borderId="0" xfId="0" applyNumberFormat="1" applyFont="1"/>
    <xf numFmtId="1" fontId="46" fillId="0" borderId="28" xfId="15" applyNumberFormat="1" applyFont="1" applyBorder="1"/>
    <xf numFmtId="1" fontId="58" fillId="0" borderId="0" xfId="0" applyNumberFormat="1" applyFont="1"/>
    <xf numFmtId="0" fontId="65" fillId="0" borderId="28" xfId="15" quotePrefix="1" applyFont="1" applyBorder="1" applyAlignment="1" applyProtection="1">
      <alignment horizontal="center" vertical="center"/>
      <protection locked="0"/>
    </xf>
    <xf numFmtId="0" fontId="65" fillId="0" borderId="28" xfId="15" applyFont="1" applyBorder="1" applyAlignment="1" applyProtection="1">
      <alignment horizontal="center" vertical="center"/>
      <protection locked="0"/>
    </xf>
    <xf numFmtId="14" fontId="65" fillId="0" borderId="28" xfId="15" applyNumberFormat="1" applyFont="1" applyBorder="1" applyAlignment="1" applyProtection="1">
      <alignment horizontal="center" vertical="center"/>
      <protection locked="0"/>
    </xf>
    <xf numFmtId="0" fontId="65" fillId="0" borderId="28" xfId="15" applyFont="1" applyBorder="1" applyAlignment="1" applyProtection="1">
      <alignment vertical="center"/>
      <protection locked="0"/>
    </xf>
    <xf numFmtId="0" fontId="49" fillId="0" borderId="28" xfId="0" applyFont="1" applyBorder="1" applyAlignment="1">
      <alignment horizontal="center"/>
    </xf>
    <xf numFmtId="0" fontId="49" fillId="0" borderId="28" xfId="0" applyFont="1" applyBorder="1"/>
    <xf numFmtId="1" fontId="46" fillId="0" borderId="39" xfId="0" applyNumberFormat="1" applyFont="1" applyBorder="1" applyAlignment="1">
      <alignment horizontal="center" vertical="center"/>
    </xf>
    <xf numFmtId="49" fontId="46" fillId="0" borderId="39" xfId="0" quotePrefix="1" applyNumberFormat="1" applyFont="1" applyBorder="1" applyAlignment="1">
      <alignment horizontal="right" vertical="center"/>
    </xf>
    <xf numFmtId="168" fontId="46" fillId="0" borderId="39" xfId="0" applyNumberFormat="1" applyFont="1" applyBorder="1" applyAlignment="1">
      <alignment horizontal="right" vertical="center"/>
    </xf>
    <xf numFmtId="0" fontId="46" fillId="0" borderId="40" xfId="0" applyFont="1" applyBorder="1" applyAlignment="1" applyProtection="1">
      <alignment horizontal="center" vertical="center"/>
      <protection locked="0"/>
    </xf>
    <xf numFmtId="14" fontId="46" fillId="0" borderId="39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0" fontId="65" fillId="0" borderId="30" xfId="15" applyFont="1" applyBorder="1" applyAlignment="1" applyProtection="1">
      <alignment horizontal="center" vertical="center"/>
      <protection locked="0"/>
    </xf>
    <xf numFmtId="0" fontId="66" fillId="0" borderId="30" xfId="15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>
      <alignment horizontal="center"/>
    </xf>
    <xf numFmtId="0" fontId="49" fillId="0" borderId="30" xfId="0" applyFont="1" applyBorder="1"/>
    <xf numFmtId="0" fontId="66" fillId="0" borderId="28" xfId="15" applyFont="1" applyBorder="1" applyAlignment="1" applyProtection="1">
      <alignment horizontal="center" vertical="center"/>
      <protection locked="0"/>
    </xf>
    <xf numFmtId="0" fontId="65" fillId="0" borderId="28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14" fontId="65" fillId="0" borderId="30" xfId="15" applyNumberFormat="1" applyFont="1" applyBorder="1" applyAlignment="1" applyProtection="1">
      <alignment horizontal="center" vertical="center"/>
      <protection locked="0"/>
    </xf>
    <xf numFmtId="0" fontId="65" fillId="0" borderId="30" xfId="15" applyFont="1" applyBorder="1" applyAlignment="1" applyProtection="1">
      <alignment vertical="center"/>
      <protection locked="0"/>
    </xf>
    <xf numFmtId="14" fontId="66" fillId="0" borderId="28" xfId="0" applyNumberFormat="1" applyFont="1" applyBorder="1" applyAlignment="1">
      <alignment horizontal="center"/>
    </xf>
    <xf numFmtId="0" fontId="66" fillId="0" borderId="28" xfId="0" applyFont="1" applyBorder="1"/>
    <xf numFmtId="0" fontId="66" fillId="0" borderId="28" xfId="15" quotePrefix="1" applyFont="1" applyBorder="1" applyAlignment="1" applyProtection="1">
      <alignment horizontal="center" vertical="center"/>
      <protection locked="0"/>
    </xf>
    <xf numFmtId="14" fontId="66" fillId="0" borderId="28" xfId="15" applyNumberFormat="1" applyFont="1" applyBorder="1" applyAlignment="1" applyProtection="1">
      <alignment horizontal="center" vertical="center"/>
      <protection locked="0"/>
    </xf>
    <xf numFmtId="0" fontId="66" fillId="0" borderId="28" xfId="15" applyFont="1" applyBorder="1" applyAlignment="1" applyProtection="1">
      <alignment vertical="center"/>
      <protection locked="0"/>
    </xf>
    <xf numFmtId="0" fontId="54" fillId="0" borderId="31" xfId="15" applyFont="1" applyBorder="1" applyAlignment="1" applyProtection="1">
      <alignment horizontal="left" vertical="center"/>
      <protection locked="0"/>
    </xf>
    <xf numFmtId="1" fontId="46" fillId="0" borderId="31" xfId="15" applyNumberFormat="1" applyFont="1" applyBorder="1"/>
    <xf numFmtId="1" fontId="57" fillId="0" borderId="38" xfId="0" applyNumberFormat="1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46" fillId="0" borderId="30" xfId="15" quotePrefix="1" applyFont="1" applyBorder="1" applyAlignment="1" applyProtection="1">
      <alignment horizontal="center" vertical="center"/>
      <protection locked="0"/>
    </xf>
    <xf numFmtId="169" fontId="58" fillId="0" borderId="27" xfId="20" applyNumberFormat="1" applyFont="1" applyBorder="1"/>
    <xf numFmtId="0" fontId="46" fillId="0" borderId="0" xfId="15" applyFont="1" applyAlignment="1" applyProtection="1">
      <alignment horizontal="center" vertical="center"/>
      <protection locked="0"/>
    </xf>
    <xf numFmtId="14" fontId="46" fillId="0" borderId="37" xfId="15" applyNumberFormat="1" applyFont="1" applyBorder="1" applyAlignment="1" applyProtection="1">
      <alignment horizontal="center" vertical="center"/>
      <protection locked="0"/>
    </xf>
    <xf numFmtId="1" fontId="57" fillId="0" borderId="30" xfId="15" applyNumberFormat="1" applyFont="1" applyBorder="1"/>
    <xf numFmtId="1" fontId="54" fillId="0" borderId="28" xfId="15" applyNumberFormat="1" applyFont="1" applyBorder="1"/>
    <xf numFmtId="1" fontId="54" fillId="0" borderId="31" xfId="15" applyNumberFormat="1" applyFont="1" applyBorder="1"/>
    <xf numFmtId="1" fontId="57" fillId="0" borderId="28" xfId="15" applyNumberFormat="1" applyFont="1" applyBorder="1" applyAlignment="1">
      <alignment horizontal="right"/>
    </xf>
    <xf numFmtId="1" fontId="57" fillId="0" borderId="33" xfId="0" applyNumberFormat="1" applyFont="1" applyBorder="1" applyAlignment="1">
      <alignment horizontal="center" vertical="center"/>
    </xf>
    <xf numFmtId="1" fontId="57" fillId="0" borderId="28" xfId="15" applyNumberFormat="1" applyFont="1" applyBorder="1" applyAlignment="1">
      <alignment horizontal="center"/>
    </xf>
    <xf numFmtId="1" fontId="57" fillId="0" borderId="27" xfId="0" applyNumberFormat="1" applyFont="1" applyBorder="1" applyAlignment="1">
      <alignment horizontal="center" vertical="center"/>
    </xf>
    <xf numFmtId="1" fontId="58" fillId="0" borderId="33" xfId="0" applyNumberFormat="1" applyFont="1" applyBorder="1" applyAlignment="1">
      <alignment horizontal="center" vertical="center"/>
    </xf>
    <xf numFmtId="1" fontId="58" fillId="0" borderId="28" xfId="15" applyNumberFormat="1" applyFont="1" applyBorder="1" applyAlignment="1">
      <alignment horizontal="center"/>
    </xf>
    <xf numFmtId="1" fontId="57" fillId="0" borderId="32" xfId="15" applyNumberFormat="1" applyFont="1" applyBorder="1"/>
    <xf numFmtId="2" fontId="62" fillId="0" borderId="30" xfId="15" applyNumberFormat="1" applyFont="1" applyBorder="1"/>
    <xf numFmtId="0" fontId="24" fillId="0" borderId="24" xfId="16" applyFont="1" applyBorder="1" applyAlignment="1" applyProtection="1">
      <alignment horizontal="right" vertical="center"/>
      <protection locked="0"/>
    </xf>
    <xf numFmtId="2" fontId="24" fillId="0" borderId="24" xfId="16" quotePrefix="1" applyNumberFormat="1" applyFont="1" applyBorder="1" applyAlignment="1" applyProtection="1">
      <alignment horizontal="right" vertical="center"/>
      <protection locked="0"/>
    </xf>
    <xf numFmtId="0" fontId="24" fillId="0" borderId="24" xfId="16" applyFont="1" applyBorder="1" applyAlignment="1" applyProtection="1">
      <alignment horizontal="center" vertical="center"/>
      <protection locked="0"/>
    </xf>
    <xf numFmtId="164" fontId="24" fillId="0" borderId="24" xfId="16" applyNumberFormat="1" applyFont="1" applyBorder="1" applyAlignment="1" applyProtection="1">
      <alignment horizontal="center" vertical="center"/>
      <protection locked="0"/>
    </xf>
    <xf numFmtId="1" fontId="23" fillId="0" borderId="24" xfId="16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/>
    </xf>
    <xf numFmtId="0" fontId="24" fillId="0" borderId="24" xfId="16" applyFont="1" applyBorder="1" applyAlignment="1" applyProtection="1">
      <alignment vertical="center"/>
      <protection locked="0"/>
    </xf>
    <xf numFmtId="167" fontId="21" fillId="0" borderId="24" xfId="16" applyNumberFormat="1" applyFont="1" applyBorder="1" applyAlignment="1" applyProtection="1">
      <alignment horizontal="center" vertical="center"/>
      <protection locked="0"/>
    </xf>
    <xf numFmtId="2" fontId="21" fillId="0" borderId="25" xfId="16" applyNumberFormat="1" applyFont="1" applyBorder="1" applyAlignment="1" applyProtection="1">
      <alignment horizontal="center" vertical="center"/>
      <protection locked="0"/>
    </xf>
    <xf numFmtId="2" fontId="40" fillId="0" borderId="27" xfId="15" applyNumberFormat="1" applyFont="1" applyBorder="1" applyAlignment="1">
      <alignment horizontal="center" vertical="center"/>
    </xf>
    <xf numFmtId="14" fontId="40" fillId="0" borderId="27" xfId="15" applyNumberFormat="1" applyFont="1" applyBorder="1" applyAlignment="1">
      <alignment horizontal="center" vertical="center"/>
    </xf>
    <xf numFmtId="0" fontId="40" fillId="0" borderId="27" xfId="15" applyFont="1" applyBorder="1" applyAlignment="1">
      <alignment horizontal="center" vertical="center"/>
    </xf>
    <xf numFmtId="0" fontId="40" fillId="0" borderId="27" xfId="15" applyFont="1" applyBorder="1" applyAlignment="1">
      <alignment horizontal="left" vertical="center"/>
    </xf>
    <xf numFmtId="0" fontId="25" fillId="0" borderId="24" xfId="16" applyFont="1" applyBorder="1" applyAlignment="1" applyProtection="1">
      <alignment horizontal="center" vertical="center"/>
      <protection locked="0"/>
    </xf>
    <xf numFmtId="167" fontId="25" fillId="0" borderId="24" xfId="16" applyNumberFormat="1" applyFont="1" applyBorder="1" applyAlignment="1" applyProtection="1">
      <alignment horizontal="center" vertical="center"/>
      <protection locked="0"/>
    </xf>
    <xf numFmtId="0" fontId="25" fillId="0" borderId="25" xfId="16" applyFont="1" applyBorder="1" applyAlignment="1" applyProtection="1">
      <alignment horizontal="center" vertical="center"/>
      <protection locked="0"/>
    </xf>
    <xf numFmtId="0" fontId="22" fillId="0" borderId="24" xfId="16" applyFont="1" applyBorder="1" applyAlignment="1" applyProtection="1">
      <alignment horizontal="center" vertical="center"/>
      <protection locked="0"/>
    </xf>
    <xf numFmtId="0" fontId="28" fillId="0" borderId="24" xfId="16" applyFont="1" applyBorder="1" applyAlignment="1" applyProtection="1">
      <alignment horizontal="center" vertical="center"/>
      <protection locked="0"/>
    </xf>
    <xf numFmtId="0" fontId="28" fillId="0" borderId="25" xfId="16" applyFont="1" applyBorder="1" applyAlignment="1" applyProtection="1">
      <alignment horizontal="center" vertical="center"/>
      <protection locked="0"/>
    </xf>
    <xf numFmtId="0" fontId="14" fillId="0" borderId="21" xfId="16" applyFont="1" applyBorder="1" applyAlignment="1">
      <alignment horizontal="center"/>
    </xf>
    <xf numFmtId="0" fontId="14" fillId="0" borderId="22" xfId="16" applyFont="1" applyBorder="1" applyAlignment="1">
      <alignment horizontal="center"/>
    </xf>
    <xf numFmtId="0" fontId="14" fillId="0" borderId="23" xfId="16" applyFont="1" applyBorder="1" applyAlignment="1">
      <alignment horizontal="center"/>
    </xf>
    <xf numFmtId="0" fontId="22" fillId="0" borderId="16" xfId="16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>
      <alignment horizontal="center" vertical="center"/>
    </xf>
  </cellXfs>
  <cellStyles count="21">
    <cellStyle name="Accent1" xfId="1" xr:uid="{00000000-0005-0000-0000-000000000000}"/>
    <cellStyle name="Accent2" xfId="2" xr:uid="{00000000-0005-0000-0000-000001000000}"/>
    <cellStyle name="Accent3" xfId="3" xr:uid="{00000000-0005-0000-0000-000002000000}"/>
    <cellStyle name="Accent4" xfId="4" xr:uid="{00000000-0005-0000-0000-000003000000}"/>
    <cellStyle name="Accent5" xfId="5" xr:uid="{00000000-0005-0000-0000-000004000000}"/>
    <cellStyle name="Accent6" xfId="6" xr:uid="{00000000-0005-0000-0000-000005000000}"/>
    <cellStyle name="Bad" xfId="7" xr:uid="{00000000-0005-0000-0000-000006000000}"/>
    <cellStyle name="Check Cell" xfId="8" xr:uid="{00000000-0005-0000-0000-000007000000}"/>
    <cellStyle name="Comma" xfId="20" builtinId="3"/>
    <cellStyle name="Explanatory Text" xfId="9" xr:uid="{00000000-0005-0000-0000-000008000000}"/>
    <cellStyle name="Heading 1" xfId="10" xr:uid="{00000000-0005-0000-0000-000009000000}"/>
    <cellStyle name="Heading 2" xfId="11" xr:uid="{00000000-0005-0000-0000-00000A000000}"/>
    <cellStyle name="Heading 3" xfId="12" xr:uid="{00000000-0005-0000-0000-00000B000000}"/>
    <cellStyle name="Heading 4" xfId="13" xr:uid="{00000000-0005-0000-0000-00000C000000}"/>
    <cellStyle name="Neutral" xfId="14" xr:uid="{00000000-0005-0000-0000-00000D000000}"/>
    <cellStyle name="Normal" xfId="0" builtinId="0"/>
    <cellStyle name="Normal_Sheet1" xfId="15" xr:uid="{00000000-0005-0000-0000-00000F000000}"/>
    <cellStyle name="Normal_Sheet2" xfId="16" xr:uid="{00000000-0005-0000-0000-000010000000}"/>
    <cellStyle name="Output" xfId="17" xr:uid="{00000000-0005-0000-0000-000011000000}"/>
    <cellStyle name="Title" xfId="18" xr:uid="{00000000-0005-0000-0000-000012000000}"/>
    <cellStyle name="Total" xfId="1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31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4"/>
  <sheetViews>
    <sheetView zoomScaleNormal="100" workbookViewId="0">
      <pane ySplit="3" topLeftCell="A109" activePane="bottomLeft" state="frozen"/>
      <selection pane="bottomLeft" activeCell="C50" sqref="C50"/>
    </sheetView>
  </sheetViews>
  <sheetFormatPr defaultColWidth="11.453125" defaultRowHeight="14" x14ac:dyDescent="0.3"/>
  <cols>
    <col min="1" max="1" width="10.08984375" style="81" customWidth="1"/>
    <col min="2" max="2" width="7.453125" customWidth="1"/>
    <col min="3" max="3" width="8.36328125" customWidth="1"/>
    <col min="4" max="4" width="9.453125" customWidth="1"/>
    <col min="5" max="5" width="15.6328125" style="98" customWidth="1"/>
    <col min="6" max="6" width="6.453125" customWidth="1"/>
    <col min="7" max="7" width="20.81640625" customWidth="1"/>
    <col min="8" max="8" width="17.36328125" bestFit="1" customWidth="1"/>
    <col min="9" max="9" width="8.36328125" style="152" customWidth="1"/>
    <col min="10" max="10" width="8.36328125" style="160" customWidth="1"/>
    <col min="11" max="11" width="8.453125" style="45" customWidth="1"/>
    <col min="12" max="12" width="8.453125" customWidth="1"/>
    <col min="13" max="13" width="9" customWidth="1"/>
    <col min="14" max="14" width="11.453125" style="163"/>
    <col min="15" max="15" width="3.6328125" customWidth="1"/>
    <col min="16" max="16" width="4.08984375" customWidth="1"/>
  </cols>
  <sheetData>
    <row r="1" spans="1:19" ht="25" x14ac:dyDescent="0.5">
      <c r="B1" s="65" t="s">
        <v>108</v>
      </c>
      <c r="C1" s="65"/>
      <c r="D1" s="65"/>
      <c r="E1" s="94"/>
      <c r="F1" s="65"/>
      <c r="G1" s="65"/>
      <c r="H1" s="65"/>
      <c r="I1" s="145"/>
      <c r="J1" s="153"/>
      <c r="K1" s="72"/>
      <c r="L1" s="65"/>
      <c r="M1" s="65"/>
      <c r="N1" s="161"/>
      <c r="O1" s="65"/>
      <c r="P1" s="65"/>
      <c r="Q1" s="65"/>
      <c r="R1" s="65"/>
      <c r="S1" s="65"/>
    </row>
    <row r="2" spans="1:19" ht="15.75" customHeight="1" x14ac:dyDescent="0.3">
      <c r="A2" s="295" t="s">
        <v>115</v>
      </c>
      <c r="B2" s="297" t="s">
        <v>32</v>
      </c>
      <c r="C2" s="297" t="s">
        <v>119</v>
      </c>
      <c r="D2" s="297" t="s">
        <v>31</v>
      </c>
      <c r="E2" s="296" t="s">
        <v>120</v>
      </c>
      <c r="F2" s="121" t="s">
        <v>12</v>
      </c>
      <c r="G2" s="298" t="s">
        <v>3</v>
      </c>
      <c r="H2" s="298" t="s">
        <v>30</v>
      </c>
      <c r="I2" s="297" t="s">
        <v>53</v>
      </c>
      <c r="J2" s="297"/>
      <c r="K2" s="297"/>
      <c r="L2" s="297" t="s">
        <v>118</v>
      </c>
      <c r="M2" s="297"/>
      <c r="N2" s="124" t="s">
        <v>125</v>
      </c>
      <c r="O2" s="1"/>
    </row>
    <row r="3" spans="1:19" ht="15.75" customHeight="1" x14ac:dyDescent="0.3">
      <c r="A3" s="295"/>
      <c r="B3" s="297"/>
      <c r="C3" s="297"/>
      <c r="D3" s="297"/>
      <c r="E3" s="296"/>
      <c r="F3" s="121" t="s">
        <v>13</v>
      </c>
      <c r="G3" s="298"/>
      <c r="H3" s="298"/>
      <c r="I3" s="122" t="s">
        <v>116</v>
      </c>
      <c r="J3" s="121" t="s">
        <v>117</v>
      </c>
      <c r="K3" s="123" t="s">
        <v>35</v>
      </c>
      <c r="L3" s="121" t="s">
        <v>116</v>
      </c>
      <c r="M3" s="121" t="s">
        <v>117</v>
      </c>
      <c r="N3" s="124"/>
      <c r="O3" s="1"/>
    </row>
    <row r="4" spans="1:19" x14ac:dyDescent="0.3">
      <c r="A4" s="268">
        <v>2000012</v>
      </c>
      <c r="B4" s="251">
        <v>55</v>
      </c>
      <c r="C4" s="251"/>
      <c r="D4" s="251" t="s">
        <v>25</v>
      </c>
      <c r="E4" s="258">
        <v>36561</v>
      </c>
      <c r="F4" s="251"/>
      <c r="G4" s="259" t="s">
        <v>176</v>
      </c>
      <c r="H4" s="259" t="s">
        <v>19</v>
      </c>
      <c r="I4" s="251">
        <v>1</v>
      </c>
      <c r="J4" s="252"/>
      <c r="K4" s="253"/>
      <c r="L4" s="254"/>
      <c r="M4" s="254"/>
      <c r="N4" s="125">
        <v>44923</v>
      </c>
      <c r="O4" s="1"/>
    </row>
    <row r="5" spans="1:19" x14ac:dyDescent="0.3">
      <c r="A5" s="268">
        <v>2005005</v>
      </c>
      <c r="B5" s="251">
        <v>59</v>
      </c>
      <c r="C5" s="251"/>
      <c r="D5" s="251" t="s">
        <v>24</v>
      </c>
      <c r="E5" s="258">
        <v>38424</v>
      </c>
      <c r="F5" s="251"/>
      <c r="G5" s="259" t="s">
        <v>76</v>
      </c>
      <c r="H5" s="259" t="s">
        <v>19</v>
      </c>
      <c r="I5" s="251">
        <v>1</v>
      </c>
      <c r="J5" s="252"/>
      <c r="K5" s="253"/>
      <c r="L5" s="254"/>
      <c r="M5" s="254"/>
      <c r="N5" s="125">
        <v>44849</v>
      </c>
      <c r="O5" s="1"/>
    </row>
    <row r="6" spans="1:19" x14ac:dyDescent="0.3">
      <c r="A6" s="269">
        <v>1990006</v>
      </c>
      <c r="B6" s="239">
        <v>64</v>
      </c>
      <c r="C6" s="239"/>
      <c r="D6" s="240" t="s">
        <v>25</v>
      </c>
      <c r="E6" s="241">
        <v>33166</v>
      </c>
      <c r="F6" s="240"/>
      <c r="G6" s="242" t="s">
        <v>56</v>
      </c>
      <c r="H6" s="242" t="s">
        <v>19</v>
      </c>
      <c r="I6" s="240">
        <v>1</v>
      </c>
      <c r="J6" s="255"/>
      <c r="K6" s="243"/>
      <c r="L6" s="244"/>
      <c r="M6" s="244"/>
      <c r="N6" s="125">
        <v>44905</v>
      </c>
      <c r="O6" s="1"/>
    </row>
    <row r="7" spans="1:19" x14ac:dyDescent="0.3">
      <c r="A7" s="269">
        <v>2003004</v>
      </c>
      <c r="B7" s="240">
        <v>71</v>
      </c>
      <c r="C7" s="240"/>
      <c r="D7" s="240" t="s">
        <v>24</v>
      </c>
      <c r="E7" s="241">
        <v>37721</v>
      </c>
      <c r="F7" s="240"/>
      <c r="G7" s="242" t="s">
        <v>177</v>
      </c>
      <c r="H7" s="242" t="s">
        <v>19</v>
      </c>
      <c r="I7" s="240">
        <v>1</v>
      </c>
      <c r="J7" s="255"/>
      <c r="K7" s="243"/>
      <c r="L7" s="244"/>
      <c r="M7" s="244"/>
      <c r="N7" s="125">
        <v>44826</v>
      </c>
      <c r="O7" s="1"/>
    </row>
    <row r="8" spans="1:19" x14ac:dyDescent="0.3">
      <c r="A8" s="270">
        <v>1999007</v>
      </c>
      <c r="B8" s="257">
        <v>89</v>
      </c>
      <c r="C8" s="257"/>
      <c r="D8" s="257" t="s">
        <v>22</v>
      </c>
      <c r="E8" s="260">
        <v>36505</v>
      </c>
      <c r="F8" s="257"/>
      <c r="G8" s="261" t="s">
        <v>121</v>
      </c>
      <c r="H8" s="261" t="s">
        <v>19</v>
      </c>
      <c r="I8" s="256"/>
      <c r="J8" s="257">
        <v>1</v>
      </c>
      <c r="K8" s="243"/>
      <c r="L8" s="244"/>
      <c r="M8" s="244"/>
      <c r="N8" s="125">
        <v>44905</v>
      </c>
      <c r="O8" s="1"/>
    </row>
    <row r="9" spans="1:19" x14ac:dyDescent="0.3">
      <c r="A9" s="270">
        <v>1976003</v>
      </c>
      <c r="B9" s="262">
        <v>102</v>
      </c>
      <c r="C9" s="262"/>
      <c r="D9" s="255" t="s">
        <v>122</v>
      </c>
      <c r="E9" s="263">
        <v>27849</v>
      </c>
      <c r="F9" s="255"/>
      <c r="G9" s="264" t="s">
        <v>20</v>
      </c>
      <c r="H9" s="264" t="s">
        <v>19</v>
      </c>
      <c r="I9" s="240"/>
      <c r="J9" s="255">
        <v>1</v>
      </c>
      <c r="K9" s="243"/>
      <c r="L9" s="244"/>
      <c r="M9" s="244"/>
      <c r="N9" s="125">
        <v>44905</v>
      </c>
      <c r="O9" s="1"/>
    </row>
    <row r="10" spans="1:19" x14ac:dyDescent="0.3">
      <c r="A10" s="270">
        <v>2001012</v>
      </c>
      <c r="B10" s="262" t="s">
        <v>60</v>
      </c>
      <c r="C10" s="262"/>
      <c r="D10" s="255" t="s">
        <v>22</v>
      </c>
      <c r="E10" s="263">
        <v>37123</v>
      </c>
      <c r="F10" s="255"/>
      <c r="G10" s="264" t="s">
        <v>178</v>
      </c>
      <c r="H10" s="264" t="s">
        <v>19</v>
      </c>
      <c r="I10" s="240"/>
      <c r="J10" s="255">
        <v>1</v>
      </c>
      <c r="K10" s="243"/>
      <c r="L10" s="244"/>
      <c r="M10" s="244"/>
      <c r="N10" s="125">
        <v>44948</v>
      </c>
      <c r="O10" s="1"/>
    </row>
    <row r="11" spans="1:19" x14ac:dyDescent="0.3">
      <c r="A11" s="99"/>
      <c r="B11" s="100"/>
      <c r="C11" s="100"/>
      <c r="D11" s="101"/>
      <c r="E11" s="102"/>
      <c r="F11" s="101"/>
      <c r="G11" s="103" t="s">
        <v>33</v>
      </c>
      <c r="H11" s="103" t="s">
        <v>19</v>
      </c>
      <c r="I11" s="104">
        <f>SUM(I4:I10)</f>
        <v>4</v>
      </c>
      <c r="J11" s="154"/>
      <c r="K11" s="105"/>
      <c r="L11" s="106"/>
      <c r="M11" s="106"/>
      <c r="N11" s="162"/>
      <c r="O11" s="1"/>
    </row>
    <row r="12" spans="1:19" x14ac:dyDescent="0.3">
      <c r="A12" s="99"/>
      <c r="B12" s="100"/>
      <c r="C12" s="100"/>
      <c r="D12" s="101"/>
      <c r="E12" s="102"/>
      <c r="F12" s="101"/>
      <c r="G12" s="103" t="s">
        <v>36</v>
      </c>
      <c r="H12" s="103" t="s">
        <v>19</v>
      </c>
      <c r="I12" s="104"/>
      <c r="J12" s="154">
        <f>SUM(J4:J10)</f>
        <v>3</v>
      </c>
      <c r="K12" s="105"/>
      <c r="L12" s="106"/>
      <c r="M12" s="106"/>
      <c r="N12" s="162"/>
      <c r="O12" s="1"/>
    </row>
    <row r="13" spans="1:19" x14ac:dyDescent="0.3">
      <c r="A13" s="99"/>
      <c r="B13" s="100"/>
      <c r="C13" s="100"/>
      <c r="D13" s="101"/>
      <c r="E13" s="102"/>
      <c r="F13" s="101"/>
      <c r="G13" s="103" t="s">
        <v>34</v>
      </c>
      <c r="H13" s="103" t="s">
        <v>19</v>
      </c>
      <c r="I13" s="104"/>
      <c r="J13" s="154"/>
      <c r="K13" s="107">
        <f>SUM(I11,J12)</f>
        <v>7</v>
      </c>
      <c r="L13" s="106"/>
      <c r="M13" s="106"/>
      <c r="N13" s="162"/>
      <c r="O13" s="1"/>
    </row>
    <row r="14" spans="1:19" x14ac:dyDescent="0.3">
      <c r="A14" s="82"/>
      <c r="B14" s="69"/>
      <c r="C14" s="69"/>
      <c r="D14" s="70"/>
      <c r="E14" s="95"/>
      <c r="F14" s="70"/>
      <c r="G14" s="71"/>
      <c r="H14" s="71"/>
      <c r="I14" s="146"/>
      <c r="J14" s="155"/>
      <c r="K14" s="73"/>
      <c r="L14" s="66"/>
      <c r="M14" s="66"/>
      <c r="N14" s="162"/>
      <c r="O14" s="1"/>
    </row>
    <row r="15" spans="1:19" ht="13" x14ac:dyDescent="0.3">
      <c r="A15" s="267">
        <v>2002003</v>
      </c>
      <c r="B15" s="233">
        <v>64</v>
      </c>
      <c r="C15" s="233"/>
      <c r="D15" s="176" t="s">
        <v>25</v>
      </c>
      <c r="E15" s="179">
        <v>37315</v>
      </c>
      <c r="F15" s="176"/>
      <c r="G15" s="180" t="s">
        <v>58</v>
      </c>
      <c r="H15" s="180" t="s">
        <v>48</v>
      </c>
      <c r="I15" s="174">
        <v>1</v>
      </c>
      <c r="J15" s="175"/>
      <c r="K15" s="64"/>
      <c r="L15" s="63"/>
      <c r="M15" s="63"/>
      <c r="N15" s="125">
        <v>44851</v>
      </c>
      <c r="O15" s="1" t="s">
        <v>27</v>
      </c>
    </row>
    <row r="16" spans="1:19" ht="14.5" x14ac:dyDescent="0.35">
      <c r="A16" s="226">
        <v>2004022</v>
      </c>
      <c r="B16" s="233">
        <v>76</v>
      </c>
      <c r="C16" s="233"/>
      <c r="D16" s="176" t="s">
        <v>24</v>
      </c>
      <c r="E16" s="179">
        <v>38134</v>
      </c>
      <c r="F16" s="176"/>
      <c r="G16" s="169" t="s">
        <v>179</v>
      </c>
      <c r="H16" s="180" t="s">
        <v>48</v>
      </c>
      <c r="I16" s="176">
        <v>1</v>
      </c>
      <c r="J16" s="175"/>
      <c r="K16" s="64"/>
      <c r="L16" s="63"/>
      <c r="M16" s="63"/>
      <c r="N16" s="125">
        <v>44947</v>
      </c>
      <c r="O16" s="1" t="s">
        <v>27</v>
      </c>
    </row>
    <row r="17" spans="1:15" ht="14.5" x14ac:dyDescent="0.35">
      <c r="A17" s="227">
        <v>2000009</v>
      </c>
      <c r="B17" s="235">
        <v>73</v>
      </c>
      <c r="C17" s="235"/>
      <c r="D17" s="175" t="s">
        <v>22</v>
      </c>
      <c r="E17" s="209">
        <v>36529</v>
      </c>
      <c r="F17" s="175"/>
      <c r="G17" s="210" t="s">
        <v>50</v>
      </c>
      <c r="H17" s="210" t="s">
        <v>48</v>
      </c>
      <c r="I17" s="176"/>
      <c r="J17" s="175">
        <v>1</v>
      </c>
      <c r="K17" s="64"/>
      <c r="L17" s="63"/>
      <c r="M17" s="63"/>
      <c r="N17" s="125">
        <v>44821</v>
      </c>
      <c r="O17" s="1" t="s">
        <v>27</v>
      </c>
    </row>
    <row r="18" spans="1:15" ht="14.5" x14ac:dyDescent="0.35">
      <c r="A18" s="227">
        <v>2000010</v>
      </c>
      <c r="B18" s="235">
        <v>89</v>
      </c>
      <c r="C18" s="235"/>
      <c r="D18" s="175" t="s">
        <v>22</v>
      </c>
      <c r="E18" s="209">
        <v>36748</v>
      </c>
      <c r="F18" s="175"/>
      <c r="G18" s="210" t="s">
        <v>89</v>
      </c>
      <c r="H18" s="210" t="s">
        <v>48</v>
      </c>
      <c r="I18" s="176"/>
      <c r="J18" s="175">
        <v>1</v>
      </c>
      <c r="K18" s="64"/>
      <c r="L18" s="63"/>
      <c r="M18" s="63"/>
      <c r="N18" s="125">
        <v>44821</v>
      </c>
      <c r="O18" s="1" t="s">
        <v>27</v>
      </c>
    </row>
    <row r="19" spans="1:15" x14ac:dyDescent="0.3">
      <c r="A19" s="99"/>
      <c r="B19" s="100"/>
      <c r="C19" s="100"/>
      <c r="D19" s="101"/>
      <c r="E19" s="102"/>
      <c r="F19" s="101"/>
      <c r="G19" s="103" t="s">
        <v>33</v>
      </c>
      <c r="H19" s="103" t="s">
        <v>48</v>
      </c>
      <c r="I19" s="104">
        <f>SUM(I15:I18)</f>
        <v>2</v>
      </c>
      <c r="J19" s="154"/>
      <c r="K19" s="105"/>
      <c r="L19" s="106"/>
      <c r="M19" s="106"/>
      <c r="N19" s="162"/>
      <c r="O19" s="1"/>
    </row>
    <row r="20" spans="1:15" x14ac:dyDescent="0.3">
      <c r="A20" s="99"/>
      <c r="B20" s="100"/>
      <c r="C20" s="100"/>
      <c r="D20" s="101"/>
      <c r="E20" s="102"/>
      <c r="F20" s="101"/>
      <c r="G20" s="103" t="s">
        <v>36</v>
      </c>
      <c r="H20" s="103" t="s">
        <v>48</v>
      </c>
      <c r="I20" s="104"/>
      <c r="J20" s="154">
        <f>SUM(J17:J18)</f>
        <v>2</v>
      </c>
      <c r="K20" s="105"/>
      <c r="L20" s="106"/>
      <c r="M20" s="106"/>
      <c r="N20" s="162"/>
      <c r="O20" s="1"/>
    </row>
    <row r="21" spans="1:15" x14ac:dyDescent="0.3">
      <c r="A21" s="99"/>
      <c r="B21" s="100"/>
      <c r="C21" s="100"/>
      <c r="D21" s="101"/>
      <c r="E21" s="102"/>
      <c r="F21" s="101"/>
      <c r="G21" s="103" t="s">
        <v>34</v>
      </c>
      <c r="H21" s="103" t="s">
        <v>48</v>
      </c>
      <c r="I21" s="104"/>
      <c r="J21" s="154"/>
      <c r="K21" s="107">
        <f>SUM(I19,J20)</f>
        <v>4</v>
      </c>
      <c r="L21" s="106"/>
      <c r="M21" s="106"/>
      <c r="N21" s="162"/>
      <c r="O21" s="1"/>
    </row>
    <row r="22" spans="1:15" x14ac:dyDescent="0.3">
      <c r="A22" s="134"/>
      <c r="B22" s="135"/>
      <c r="C22" s="135"/>
      <c r="D22" s="136"/>
      <c r="E22" s="137"/>
      <c r="F22" s="138"/>
      <c r="G22" s="139"/>
      <c r="H22" s="139"/>
      <c r="I22" s="148"/>
      <c r="J22" s="156"/>
      <c r="K22" s="140"/>
      <c r="L22" s="141"/>
      <c r="M22" s="141"/>
      <c r="N22" s="162"/>
      <c r="O22" s="1"/>
    </row>
    <row r="23" spans="1:15" ht="13" x14ac:dyDescent="0.3">
      <c r="A23" s="164">
        <v>1994022</v>
      </c>
      <c r="B23" s="185" t="s">
        <v>127</v>
      </c>
      <c r="C23" s="186"/>
      <c r="D23" s="187" t="s">
        <v>25</v>
      </c>
      <c r="E23" s="188">
        <v>34449</v>
      </c>
      <c r="F23" s="184"/>
      <c r="G23" s="189" t="s">
        <v>128</v>
      </c>
      <c r="H23" s="189" t="s">
        <v>126</v>
      </c>
      <c r="I23" s="149">
        <v>1</v>
      </c>
      <c r="J23" s="157"/>
      <c r="K23" s="87"/>
      <c r="L23" s="80"/>
      <c r="M23" s="80"/>
      <c r="N23" s="125">
        <v>44948</v>
      </c>
      <c r="O23" s="1"/>
    </row>
    <row r="24" spans="1:15" ht="13" x14ac:dyDescent="0.3">
      <c r="A24" s="165">
        <v>2000007</v>
      </c>
      <c r="B24" s="246" t="s">
        <v>144</v>
      </c>
      <c r="C24" s="247"/>
      <c r="D24" s="248" t="s">
        <v>22</v>
      </c>
      <c r="E24" s="249" t="s">
        <v>134</v>
      </c>
      <c r="F24" s="245"/>
      <c r="G24" s="250" t="s">
        <v>77</v>
      </c>
      <c r="H24" s="250" t="s">
        <v>126</v>
      </c>
      <c r="I24" s="149"/>
      <c r="J24" s="157">
        <v>1</v>
      </c>
      <c r="K24" s="87"/>
      <c r="L24" s="80"/>
      <c r="M24" s="80"/>
      <c r="N24" s="125">
        <v>44905</v>
      </c>
      <c r="O24" s="1"/>
    </row>
    <row r="25" spans="1:15" x14ac:dyDescent="0.3">
      <c r="A25" s="99"/>
      <c r="B25" s="100"/>
      <c r="C25" s="100"/>
      <c r="D25" s="101"/>
      <c r="E25" s="102"/>
      <c r="F25" s="101"/>
      <c r="G25" s="103" t="s">
        <v>33</v>
      </c>
      <c r="H25" s="103" t="s">
        <v>126</v>
      </c>
      <c r="I25" s="104">
        <f>SUM(I23:I24)</f>
        <v>1</v>
      </c>
      <c r="J25" s="154"/>
      <c r="K25" s="105"/>
      <c r="L25" s="106"/>
      <c r="M25" s="106"/>
      <c r="N25" s="162"/>
      <c r="O25" s="1"/>
    </row>
    <row r="26" spans="1:15" x14ac:dyDescent="0.3">
      <c r="A26" s="99"/>
      <c r="B26" s="100"/>
      <c r="C26" s="100"/>
      <c r="D26" s="101"/>
      <c r="E26" s="102"/>
      <c r="F26" s="101"/>
      <c r="G26" s="103" t="s">
        <v>36</v>
      </c>
      <c r="H26" s="103" t="s">
        <v>126</v>
      </c>
      <c r="I26" s="104"/>
      <c r="J26" s="154">
        <f>SUM(J23:J24)</f>
        <v>1</v>
      </c>
      <c r="K26" s="105"/>
      <c r="L26" s="106"/>
      <c r="M26" s="106"/>
      <c r="N26" s="162"/>
      <c r="O26" s="1"/>
    </row>
    <row r="27" spans="1:15" x14ac:dyDescent="0.3">
      <c r="A27" s="99"/>
      <c r="B27" s="100"/>
      <c r="C27" s="100"/>
      <c r="D27" s="101"/>
      <c r="E27" s="102"/>
      <c r="F27" s="101"/>
      <c r="G27" s="103" t="s">
        <v>34</v>
      </c>
      <c r="H27" s="103" t="s">
        <v>126</v>
      </c>
      <c r="I27" s="104"/>
      <c r="J27" s="154"/>
      <c r="K27" s="107">
        <f>SUM(I25,J26)</f>
        <v>2</v>
      </c>
      <c r="L27" s="106"/>
      <c r="M27" s="106"/>
      <c r="N27" s="162"/>
      <c r="O27" s="1"/>
    </row>
    <row r="28" spans="1:15" x14ac:dyDescent="0.3">
      <c r="A28" s="134"/>
      <c r="B28" s="135"/>
      <c r="C28" s="135"/>
      <c r="D28" s="136"/>
      <c r="E28" s="137"/>
      <c r="F28" s="138"/>
      <c r="G28" s="139"/>
      <c r="H28" s="139"/>
      <c r="I28" s="148"/>
      <c r="J28" s="156"/>
      <c r="K28" s="140"/>
      <c r="L28" s="141"/>
      <c r="M28" s="141"/>
      <c r="N28" s="162"/>
      <c r="O28" s="1"/>
    </row>
    <row r="29" spans="1:15" ht="13" x14ac:dyDescent="0.3">
      <c r="A29" s="164">
        <v>2004019</v>
      </c>
      <c r="B29" s="185" t="s">
        <v>136</v>
      </c>
      <c r="C29" s="186"/>
      <c r="D29" s="187" t="s">
        <v>24</v>
      </c>
      <c r="E29" s="188">
        <v>38164</v>
      </c>
      <c r="F29" s="184"/>
      <c r="G29" s="189" t="s">
        <v>137</v>
      </c>
      <c r="H29" s="189" t="s">
        <v>135</v>
      </c>
      <c r="I29" s="149">
        <v>1</v>
      </c>
      <c r="J29" s="157"/>
      <c r="K29" s="87"/>
      <c r="L29" s="80"/>
      <c r="M29" s="80"/>
      <c r="N29" s="125">
        <v>44947</v>
      </c>
      <c r="O29" s="1"/>
    </row>
    <row r="30" spans="1:15" ht="13" x14ac:dyDescent="0.3">
      <c r="A30" s="164">
        <v>1995001</v>
      </c>
      <c r="B30" s="185" t="s">
        <v>138</v>
      </c>
      <c r="C30" s="186"/>
      <c r="D30" s="187" t="s">
        <v>25</v>
      </c>
      <c r="E30" s="188">
        <v>34953</v>
      </c>
      <c r="F30" s="184"/>
      <c r="G30" s="189" t="s">
        <v>139</v>
      </c>
      <c r="H30" s="189" t="s">
        <v>135</v>
      </c>
      <c r="I30" s="149">
        <v>1</v>
      </c>
      <c r="J30" s="157"/>
      <c r="K30" s="87"/>
      <c r="L30" s="80"/>
      <c r="M30" s="80"/>
      <c r="N30" s="125">
        <v>44934</v>
      </c>
      <c r="O30" s="1"/>
    </row>
    <row r="31" spans="1:15" x14ac:dyDescent="0.3">
      <c r="A31" s="190">
        <v>1990004</v>
      </c>
      <c r="B31" s="191" t="s">
        <v>129</v>
      </c>
      <c r="C31" s="192"/>
      <c r="D31" s="193" t="s">
        <v>22</v>
      </c>
      <c r="E31" s="194">
        <v>32995</v>
      </c>
      <c r="F31" s="195"/>
      <c r="G31" s="196" t="s">
        <v>162</v>
      </c>
      <c r="H31" s="196" t="s">
        <v>135</v>
      </c>
      <c r="I31" s="148"/>
      <c r="J31" s="156">
        <v>1</v>
      </c>
      <c r="K31" s="140"/>
      <c r="L31" s="141"/>
      <c r="M31" s="141"/>
      <c r="N31" s="125">
        <v>44829</v>
      </c>
      <c r="O31" s="1"/>
    </row>
    <row r="32" spans="1:15" x14ac:dyDescent="0.3">
      <c r="A32" s="99"/>
      <c r="B32" s="100"/>
      <c r="C32" s="100"/>
      <c r="D32" s="101"/>
      <c r="E32" s="102"/>
      <c r="F32" s="101"/>
      <c r="G32" s="103" t="s">
        <v>33</v>
      </c>
      <c r="H32" s="103" t="s">
        <v>135</v>
      </c>
      <c r="I32" s="104">
        <f>SUM(I29:I31)</f>
        <v>2</v>
      </c>
      <c r="J32" s="154"/>
      <c r="K32" s="105"/>
      <c r="L32" s="106"/>
      <c r="M32" s="106"/>
      <c r="N32" s="162"/>
      <c r="O32" s="1"/>
    </row>
    <row r="33" spans="1:15" x14ac:dyDescent="0.3">
      <c r="A33" s="99"/>
      <c r="B33" s="100"/>
      <c r="C33" s="100"/>
      <c r="D33" s="101"/>
      <c r="E33" s="102"/>
      <c r="F33" s="101"/>
      <c r="G33" s="103" t="s">
        <v>36</v>
      </c>
      <c r="H33" s="103" t="s">
        <v>135</v>
      </c>
      <c r="I33" s="104"/>
      <c r="J33" s="154">
        <f>SUM(J29:J31)</f>
        <v>1</v>
      </c>
      <c r="K33" s="105"/>
      <c r="L33" s="106"/>
      <c r="M33" s="106"/>
      <c r="N33" s="162"/>
      <c r="O33" s="1"/>
    </row>
    <row r="34" spans="1:15" x14ac:dyDescent="0.3">
      <c r="A34" s="99"/>
      <c r="B34" s="100"/>
      <c r="C34" s="100"/>
      <c r="D34" s="101"/>
      <c r="E34" s="102"/>
      <c r="F34" s="101"/>
      <c r="G34" s="103" t="s">
        <v>34</v>
      </c>
      <c r="H34" s="103" t="s">
        <v>135</v>
      </c>
      <c r="I34" s="104"/>
      <c r="J34" s="154"/>
      <c r="K34" s="107">
        <f>SUM(I32,J33)</f>
        <v>3</v>
      </c>
      <c r="L34" s="106"/>
      <c r="M34" s="106"/>
      <c r="N34" s="162"/>
      <c r="O34" s="1"/>
    </row>
    <row r="35" spans="1:15" x14ac:dyDescent="0.3">
      <c r="A35" s="86"/>
      <c r="B35" s="76"/>
      <c r="C35" s="76"/>
      <c r="D35" s="77"/>
      <c r="E35" s="97"/>
      <c r="F35" s="77"/>
      <c r="G35" s="78"/>
      <c r="H35" s="78"/>
      <c r="I35" s="149"/>
      <c r="J35" s="157"/>
      <c r="K35" s="87"/>
      <c r="L35" s="80"/>
      <c r="M35" s="80"/>
      <c r="N35" s="162"/>
      <c r="O35" s="1"/>
    </row>
    <row r="36" spans="1:15" ht="13" x14ac:dyDescent="0.3">
      <c r="A36" s="232">
        <v>2001009</v>
      </c>
      <c r="B36" s="218">
        <v>71</v>
      </c>
      <c r="C36" s="218"/>
      <c r="D36" s="219" t="s">
        <v>25</v>
      </c>
      <c r="E36" s="220">
        <v>37065</v>
      </c>
      <c r="F36" s="149"/>
      <c r="G36" s="221" t="s">
        <v>159</v>
      </c>
      <c r="H36" s="221" t="s">
        <v>62</v>
      </c>
      <c r="I36" s="149">
        <v>1</v>
      </c>
      <c r="J36" s="157"/>
      <c r="K36" s="87"/>
      <c r="L36" s="80"/>
      <c r="M36" s="80"/>
      <c r="N36" s="125">
        <v>44941</v>
      </c>
      <c r="O36" s="1"/>
    </row>
    <row r="37" spans="1:15" ht="13" x14ac:dyDescent="0.3">
      <c r="A37" s="204">
        <v>1998002</v>
      </c>
      <c r="B37" s="271">
        <v>81</v>
      </c>
      <c r="C37" s="271"/>
      <c r="D37" s="205" t="s">
        <v>22</v>
      </c>
      <c r="E37" s="206">
        <v>35917</v>
      </c>
      <c r="F37" s="155"/>
      <c r="G37" s="207" t="s">
        <v>160</v>
      </c>
      <c r="H37" s="207" t="s">
        <v>62</v>
      </c>
      <c r="I37" s="146"/>
      <c r="J37" s="155">
        <v>1</v>
      </c>
      <c r="K37" s="73"/>
      <c r="L37" s="66"/>
      <c r="M37" s="66"/>
      <c r="N37" s="125">
        <v>44849</v>
      </c>
      <c r="O37" s="1"/>
    </row>
    <row r="38" spans="1:15" ht="13" x14ac:dyDescent="0.3">
      <c r="A38" s="211">
        <v>1991017</v>
      </c>
      <c r="B38" s="127">
        <v>89</v>
      </c>
      <c r="C38" s="127"/>
      <c r="D38" s="178" t="s">
        <v>22</v>
      </c>
      <c r="E38" s="213">
        <v>33295</v>
      </c>
      <c r="F38" s="128"/>
      <c r="G38" s="214" t="s">
        <v>172</v>
      </c>
      <c r="H38" s="214" t="s">
        <v>63</v>
      </c>
      <c r="I38" s="147"/>
      <c r="J38" s="128">
        <v>1</v>
      </c>
      <c r="K38" s="74"/>
      <c r="L38" s="68"/>
      <c r="M38" s="68"/>
      <c r="N38" s="125">
        <v>44923</v>
      </c>
      <c r="O38" s="1" t="s">
        <v>27</v>
      </c>
    </row>
    <row r="39" spans="1:15" x14ac:dyDescent="0.3">
      <c r="A39" s="99"/>
      <c r="B39" s="108"/>
      <c r="C39" s="108"/>
      <c r="D39" s="109"/>
      <c r="E39" s="110"/>
      <c r="F39" s="109"/>
      <c r="G39" s="103" t="s">
        <v>33</v>
      </c>
      <c r="H39" s="103" t="s">
        <v>63</v>
      </c>
      <c r="I39" s="104">
        <f>SUM(I35:I38)</f>
        <v>1</v>
      </c>
      <c r="J39" s="158"/>
      <c r="K39" s="105"/>
      <c r="L39" s="106"/>
      <c r="M39" s="106"/>
      <c r="N39" s="162"/>
      <c r="O39" s="1"/>
    </row>
    <row r="40" spans="1:15" x14ac:dyDescent="0.3">
      <c r="A40" s="99"/>
      <c r="B40" s="100"/>
      <c r="C40" s="100"/>
      <c r="D40" s="101"/>
      <c r="E40" s="102"/>
      <c r="F40" s="101"/>
      <c r="G40" s="103" t="s">
        <v>36</v>
      </c>
      <c r="H40" s="103" t="s">
        <v>63</v>
      </c>
      <c r="I40" s="104"/>
      <c r="J40" s="154">
        <f>SUM(J35:J38)</f>
        <v>2</v>
      </c>
      <c r="K40" s="105"/>
      <c r="L40" s="106"/>
      <c r="M40" s="106"/>
      <c r="N40" s="162"/>
      <c r="O40" s="1"/>
    </row>
    <row r="41" spans="1:15" x14ac:dyDescent="0.3">
      <c r="A41" s="99"/>
      <c r="B41" s="100"/>
      <c r="C41" s="100"/>
      <c r="D41" s="101"/>
      <c r="E41" s="102"/>
      <c r="F41" s="101"/>
      <c r="G41" s="103" t="s">
        <v>34</v>
      </c>
      <c r="H41" s="103" t="s">
        <v>63</v>
      </c>
      <c r="I41" s="104"/>
      <c r="J41" s="154"/>
      <c r="K41" s="107">
        <f>SUM(I39,J40)</f>
        <v>3</v>
      </c>
      <c r="L41" s="106"/>
      <c r="M41" s="106"/>
      <c r="N41" s="162"/>
      <c r="O41" s="1"/>
    </row>
    <row r="42" spans="1:15" x14ac:dyDescent="0.3">
      <c r="A42" s="231"/>
      <c r="B42" s="135"/>
      <c r="C42" s="135"/>
      <c r="D42" s="138"/>
      <c r="E42" s="137"/>
      <c r="F42" s="138"/>
      <c r="G42" s="139"/>
      <c r="H42" s="139"/>
      <c r="I42" s="148"/>
      <c r="J42" s="156"/>
      <c r="K42" s="140"/>
      <c r="L42" s="141"/>
      <c r="M42" s="141"/>
      <c r="N42" s="162"/>
      <c r="O42" s="1"/>
    </row>
    <row r="43" spans="1:15" ht="13" x14ac:dyDescent="0.3">
      <c r="A43" s="275">
        <v>2003002</v>
      </c>
      <c r="B43" s="170">
        <v>81</v>
      </c>
      <c r="C43" s="170"/>
      <c r="D43" s="171" t="s">
        <v>24</v>
      </c>
      <c r="E43" s="172">
        <v>37977</v>
      </c>
      <c r="F43" s="171"/>
      <c r="G43" s="173" t="s">
        <v>105</v>
      </c>
      <c r="H43" s="173" t="s">
        <v>85</v>
      </c>
      <c r="I43" s="171">
        <v>1</v>
      </c>
      <c r="J43" s="159"/>
      <c r="K43" s="73"/>
      <c r="L43" s="66"/>
      <c r="M43" s="66"/>
      <c r="N43" s="125">
        <v>44821</v>
      </c>
      <c r="O43" s="1" t="s">
        <v>27</v>
      </c>
    </row>
    <row r="44" spans="1:15" x14ac:dyDescent="0.3">
      <c r="A44" s="99"/>
      <c r="B44" s="100"/>
      <c r="C44" s="100"/>
      <c r="D44" s="101"/>
      <c r="E44" s="102"/>
      <c r="F44" s="101"/>
      <c r="G44" s="103" t="s">
        <v>33</v>
      </c>
      <c r="H44" s="103" t="s">
        <v>85</v>
      </c>
      <c r="I44" s="104">
        <f>SUM(I43:I43)</f>
        <v>1</v>
      </c>
      <c r="J44" s="154"/>
      <c r="K44" s="105"/>
      <c r="L44" s="106"/>
      <c r="M44" s="106"/>
      <c r="N44" s="162"/>
      <c r="O44" s="1"/>
    </row>
    <row r="45" spans="1:15" x14ac:dyDescent="0.3">
      <c r="A45" s="99"/>
      <c r="B45" s="100"/>
      <c r="C45" s="100"/>
      <c r="D45" s="101"/>
      <c r="E45" s="102"/>
      <c r="F45" s="101"/>
      <c r="G45" s="103" t="s">
        <v>36</v>
      </c>
      <c r="H45" s="103" t="s">
        <v>85</v>
      </c>
      <c r="I45" s="104"/>
      <c r="J45" s="154">
        <f>SUM(J43:J43)</f>
        <v>0</v>
      </c>
      <c r="K45" s="105"/>
      <c r="L45" s="106"/>
      <c r="M45" s="106"/>
      <c r="N45" s="162"/>
      <c r="O45" s="1"/>
    </row>
    <row r="46" spans="1:15" x14ac:dyDescent="0.3">
      <c r="A46" s="99"/>
      <c r="B46" s="100"/>
      <c r="C46" s="100"/>
      <c r="D46" s="101"/>
      <c r="E46" s="102"/>
      <c r="F46" s="101"/>
      <c r="G46" s="103" t="s">
        <v>34</v>
      </c>
      <c r="H46" s="103" t="s">
        <v>85</v>
      </c>
      <c r="I46" s="104"/>
      <c r="J46" s="154"/>
      <c r="K46" s="107">
        <f>SUM(I44,J45)</f>
        <v>1</v>
      </c>
      <c r="L46" s="106"/>
      <c r="M46" s="106"/>
      <c r="N46" s="162"/>
      <c r="O46" s="1"/>
    </row>
    <row r="47" spans="1:15" x14ac:dyDescent="0.3">
      <c r="A47" s="82"/>
      <c r="B47" s="69"/>
      <c r="C47" s="69"/>
      <c r="D47" s="70"/>
      <c r="E47" s="95"/>
      <c r="F47" s="70"/>
      <c r="G47" s="71"/>
      <c r="H47" s="71"/>
      <c r="I47" s="146"/>
      <c r="J47" s="155"/>
      <c r="K47" s="73"/>
      <c r="L47" s="66"/>
      <c r="M47" s="66"/>
      <c r="N47" s="162"/>
      <c r="O47" s="1"/>
    </row>
    <row r="48" spans="1:15" ht="13" x14ac:dyDescent="0.3">
      <c r="A48" s="276">
        <v>1999008</v>
      </c>
      <c r="B48" s="233">
        <v>64</v>
      </c>
      <c r="C48" s="233"/>
      <c r="D48" s="176" t="s">
        <v>25</v>
      </c>
      <c r="E48" s="179">
        <v>36190</v>
      </c>
      <c r="F48" s="176"/>
      <c r="G48" s="180" t="s">
        <v>173</v>
      </c>
      <c r="H48" s="180" t="s">
        <v>66</v>
      </c>
      <c r="I48" s="176">
        <v>1</v>
      </c>
      <c r="J48" s="175"/>
      <c r="K48" s="64"/>
      <c r="L48" s="63"/>
      <c r="M48" s="63"/>
      <c r="N48" s="125">
        <v>44849</v>
      </c>
      <c r="O48" s="1" t="s">
        <v>27</v>
      </c>
    </row>
    <row r="49" spans="1:15" ht="13" x14ac:dyDescent="0.3">
      <c r="A49" s="237">
        <v>1993012</v>
      </c>
      <c r="B49" s="235">
        <v>102</v>
      </c>
      <c r="C49" s="235"/>
      <c r="D49" s="175" t="s">
        <v>22</v>
      </c>
      <c r="E49" s="209">
        <v>34333</v>
      </c>
      <c r="F49" s="175"/>
      <c r="G49" s="210" t="s">
        <v>174</v>
      </c>
      <c r="H49" s="210" t="s">
        <v>66</v>
      </c>
      <c r="I49" s="176"/>
      <c r="J49" s="175">
        <v>1</v>
      </c>
      <c r="K49" s="64"/>
      <c r="L49" s="63"/>
      <c r="M49" s="63"/>
      <c r="N49" s="125">
        <v>44849</v>
      </c>
      <c r="O49" s="1" t="s">
        <v>27</v>
      </c>
    </row>
    <row r="50" spans="1:15" ht="13" x14ac:dyDescent="0.3">
      <c r="A50" s="237">
        <v>1995007</v>
      </c>
      <c r="B50" s="235">
        <v>102</v>
      </c>
      <c r="C50" s="235"/>
      <c r="D50" s="175" t="s">
        <v>22</v>
      </c>
      <c r="E50" s="209">
        <v>34936</v>
      </c>
      <c r="F50" s="175"/>
      <c r="G50" s="210" t="s">
        <v>175</v>
      </c>
      <c r="H50" s="210" t="s">
        <v>66</v>
      </c>
      <c r="I50" s="176"/>
      <c r="J50" s="175">
        <v>1</v>
      </c>
      <c r="K50" s="64"/>
      <c r="L50" s="63"/>
      <c r="M50" s="63"/>
      <c r="N50" s="125">
        <v>44849</v>
      </c>
      <c r="O50" s="1" t="s">
        <v>27</v>
      </c>
    </row>
    <row r="51" spans="1:15" x14ac:dyDescent="0.3">
      <c r="A51" s="99"/>
      <c r="B51" s="100"/>
      <c r="C51" s="100"/>
      <c r="D51" s="101"/>
      <c r="E51" s="102"/>
      <c r="F51" s="101"/>
      <c r="G51" s="103" t="s">
        <v>33</v>
      </c>
      <c r="H51" s="103" t="s">
        <v>66</v>
      </c>
      <c r="I51" s="104">
        <f>SUM(I47:I50)</f>
        <v>1</v>
      </c>
      <c r="J51" s="154"/>
      <c r="K51" s="105"/>
      <c r="L51" s="106"/>
      <c r="M51" s="106"/>
      <c r="N51" s="162"/>
      <c r="O51" s="1"/>
    </row>
    <row r="52" spans="1:15" x14ac:dyDescent="0.3">
      <c r="A52" s="99"/>
      <c r="B52" s="100"/>
      <c r="C52" s="100"/>
      <c r="D52" s="101"/>
      <c r="E52" s="102"/>
      <c r="F52" s="101"/>
      <c r="G52" s="103" t="s">
        <v>36</v>
      </c>
      <c r="H52" s="103" t="s">
        <v>66</v>
      </c>
      <c r="I52" s="104"/>
      <c r="J52" s="154">
        <f>SUM(J47:J50)</f>
        <v>2</v>
      </c>
      <c r="K52" s="105"/>
      <c r="L52" s="106"/>
      <c r="M52" s="106"/>
      <c r="N52" s="162"/>
      <c r="O52" s="1"/>
    </row>
    <row r="53" spans="1:15" x14ac:dyDescent="0.3">
      <c r="A53" s="99"/>
      <c r="B53" s="100"/>
      <c r="C53" s="100"/>
      <c r="D53" s="101"/>
      <c r="E53" s="102"/>
      <c r="F53" s="101"/>
      <c r="G53" s="103" t="s">
        <v>34</v>
      </c>
      <c r="H53" s="103" t="s">
        <v>66</v>
      </c>
      <c r="I53" s="104"/>
      <c r="J53" s="154"/>
      <c r="K53" s="107">
        <f>SUM(I51,J52)</f>
        <v>3</v>
      </c>
      <c r="L53" s="106"/>
      <c r="M53" s="106"/>
      <c r="N53" s="162"/>
      <c r="O53" s="1"/>
    </row>
    <row r="54" spans="1:15" x14ac:dyDescent="0.3">
      <c r="A54" s="82"/>
      <c r="B54" s="69"/>
      <c r="C54" s="69"/>
      <c r="D54" s="70"/>
      <c r="E54" s="95"/>
      <c r="F54" s="70"/>
      <c r="G54" s="71"/>
      <c r="H54" s="71"/>
      <c r="I54" s="146"/>
      <c r="J54" s="155"/>
      <c r="K54" s="73"/>
      <c r="L54" s="66"/>
      <c r="M54" s="66"/>
      <c r="N54" s="162"/>
      <c r="O54" s="1"/>
    </row>
    <row r="55" spans="1:15" ht="13" x14ac:dyDescent="0.3">
      <c r="A55" s="276">
        <v>2004001</v>
      </c>
      <c r="B55" s="233">
        <v>55</v>
      </c>
      <c r="C55" s="233"/>
      <c r="D55" s="176" t="s">
        <v>24</v>
      </c>
      <c r="E55" s="179">
        <v>38084</v>
      </c>
      <c r="F55" s="176"/>
      <c r="G55" s="180" t="s">
        <v>78</v>
      </c>
      <c r="H55" s="180" t="s">
        <v>42</v>
      </c>
      <c r="I55" s="176">
        <v>1</v>
      </c>
      <c r="J55" s="175"/>
      <c r="K55" s="64"/>
      <c r="L55" s="63"/>
      <c r="M55" s="63"/>
      <c r="N55" s="125">
        <v>44821</v>
      </c>
      <c r="O55" s="1"/>
    </row>
    <row r="56" spans="1:15" ht="13" x14ac:dyDescent="0.3">
      <c r="A56" s="237">
        <v>2005001</v>
      </c>
      <c r="B56" s="235">
        <v>73</v>
      </c>
      <c r="C56" s="235"/>
      <c r="D56" s="175" t="s">
        <v>23</v>
      </c>
      <c r="E56" s="209">
        <v>38365</v>
      </c>
      <c r="F56" s="175"/>
      <c r="G56" s="210" t="s">
        <v>180</v>
      </c>
      <c r="H56" s="210" t="s">
        <v>42</v>
      </c>
      <c r="I56" s="176"/>
      <c r="J56" s="175">
        <v>1</v>
      </c>
      <c r="K56" s="64"/>
      <c r="L56" s="63"/>
      <c r="M56" s="63"/>
      <c r="N56" s="125">
        <v>44821</v>
      </c>
      <c r="O56" s="1"/>
    </row>
    <row r="57" spans="1:15" ht="13" x14ac:dyDescent="0.3">
      <c r="A57" s="237">
        <v>2001001</v>
      </c>
      <c r="B57" s="235">
        <v>81</v>
      </c>
      <c r="C57" s="235"/>
      <c r="D57" s="175" t="s">
        <v>22</v>
      </c>
      <c r="E57" s="209">
        <v>37160</v>
      </c>
      <c r="F57" s="175"/>
      <c r="G57" s="210" t="s">
        <v>79</v>
      </c>
      <c r="H57" s="210" t="s">
        <v>42</v>
      </c>
      <c r="I57" s="176"/>
      <c r="J57" s="175">
        <v>1</v>
      </c>
      <c r="K57" s="64"/>
      <c r="L57" s="63"/>
      <c r="M57" s="63"/>
      <c r="N57" s="125">
        <v>44821</v>
      </c>
      <c r="O57" s="1"/>
    </row>
    <row r="58" spans="1:15" ht="13" x14ac:dyDescent="0.3">
      <c r="A58" s="237">
        <v>1996001</v>
      </c>
      <c r="B58" s="235">
        <v>73</v>
      </c>
      <c r="C58" s="235"/>
      <c r="D58" s="175" t="s">
        <v>22</v>
      </c>
      <c r="E58" s="209">
        <v>35378</v>
      </c>
      <c r="F58" s="175"/>
      <c r="G58" s="210" t="s">
        <v>43</v>
      </c>
      <c r="H58" s="210" t="s">
        <v>42</v>
      </c>
      <c r="I58" s="176"/>
      <c r="J58" s="175">
        <v>1</v>
      </c>
      <c r="K58" s="64"/>
      <c r="L58" s="63"/>
      <c r="M58" s="63"/>
      <c r="N58" s="125">
        <v>44924</v>
      </c>
      <c r="O58" s="1"/>
    </row>
    <row r="59" spans="1:15" ht="13" x14ac:dyDescent="0.3">
      <c r="A59" s="266">
        <v>2001002</v>
      </c>
      <c r="B59" s="212">
        <v>109</v>
      </c>
      <c r="C59" s="212"/>
      <c r="D59" s="178" t="s">
        <v>22</v>
      </c>
      <c r="E59" s="213">
        <v>37217</v>
      </c>
      <c r="F59" s="178"/>
      <c r="G59" s="214" t="s">
        <v>80</v>
      </c>
      <c r="H59" s="214" t="s">
        <v>42</v>
      </c>
      <c r="I59" s="177"/>
      <c r="J59" s="178">
        <v>1</v>
      </c>
      <c r="K59" s="74"/>
      <c r="L59" s="68"/>
      <c r="M59" s="68"/>
      <c r="N59" s="125">
        <v>44924</v>
      </c>
      <c r="O59" s="1"/>
    </row>
    <row r="60" spans="1:15" x14ac:dyDescent="0.3">
      <c r="A60" s="99"/>
      <c r="B60" s="100"/>
      <c r="C60" s="100"/>
      <c r="D60" s="101"/>
      <c r="E60" s="102"/>
      <c r="F60" s="101"/>
      <c r="G60" s="103" t="s">
        <v>33</v>
      </c>
      <c r="H60" s="103" t="s">
        <v>42</v>
      </c>
      <c r="I60" s="104">
        <f>SUM(I54:I59)</f>
        <v>1</v>
      </c>
      <c r="J60" s="154"/>
      <c r="K60" s="105"/>
      <c r="L60" s="106"/>
      <c r="M60" s="106"/>
      <c r="N60" s="162"/>
      <c r="O60" s="1"/>
    </row>
    <row r="61" spans="1:15" x14ac:dyDescent="0.3">
      <c r="A61" s="99"/>
      <c r="B61" s="100"/>
      <c r="C61" s="100"/>
      <c r="D61" s="101"/>
      <c r="E61" s="102"/>
      <c r="F61" s="101"/>
      <c r="G61" s="103" t="s">
        <v>36</v>
      </c>
      <c r="H61" s="103" t="s">
        <v>42</v>
      </c>
      <c r="I61" s="104"/>
      <c r="J61" s="154">
        <f>SUM(J54:J59)</f>
        <v>4</v>
      </c>
      <c r="K61" s="105"/>
      <c r="L61" s="106"/>
      <c r="M61" s="106"/>
      <c r="N61" s="162"/>
      <c r="O61" s="1"/>
    </row>
    <row r="62" spans="1:15" x14ac:dyDescent="0.3">
      <c r="A62" s="99"/>
      <c r="B62" s="100"/>
      <c r="C62" s="100"/>
      <c r="D62" s="101"/>
      <c r="E62" s="102"/>
      <c r="F62" s="101"/>
      <c r="G62" s="103" t="s">
        <v>34</v>
      </c>
      <c r="H62" s="103" t="s">
        <v>42</v>
      </c>
      <c r="I62" s="104"/>
      <c r="J62" s="154"/>
      <c r="K62" s="107">
        <f>SUM(I60,J61)</f>
        <v>5</v>
      </c>
      <c r="L62" s="106"/>
      <c r="M62" s="106"/>
      <c r="N62" s="162"/>
      <c r="O62" s="1"/>
    </row>
    <row r="63" spans="1:15" x14ac:dyDescent="0.3">
      <c r="A63" s="114"/>
      <c r="B63" s="76"/>
      <c r="C63" s="76"/>
      <c r="D63" s="77"/>
      <c r="E63" s="97"/>
      <c r="F63" s="77"/>
      <c r="G63" s="78"/>
      <c r="H63" s="78"/>
      <c r="I63" s="149"/>
      <c r="J63" s="157"/>
      <c r="K63" s="79"/>
      <c r="L63" s="80"/>
      <c r="M63" s="80"/>
      <c r="N63" s="162"/>
      <c r="O63" s="1"/>
    </row>
    <row r="64" spans="1:15" x14ac:dyDescent="0.3">
      <c r="A64" s="272">
        <v>2001013</v>
      </c>
      <c r="B64" s="116">
        <v>89</v>
      </c>
      <c r="C64" s="116"/>
      <c r="D64" s="117" t="s">
        <v>22</v>
      </c>
      <c r="E64" s="118">
        <v>37155</v>
      </c>
      <c r="F64" s="117"/>
      <c r="G64" s="115" t="s">
        <v>124</v>
      </c>
      <c r="H64" s="115" t="s">
        <v>123</v>
      </c>
      <c r="I64" s="151"/>
      <c r="J64" s="117">
        <v>1</v>
      </c>
      <c r="K64" s="119"/>
      <c r="L64" s="120"/>
      <c r="M64" s="120"/>
      <c r="N64" s="125">
        <v>44923</v>
      </c>
      <c r="O64" s="1"/>
    </row>
    <row r="65" spans="1:15" x14ac:dyDescent="0.3">
      <c r="A65" s="99"/>
      <c r="B65" s="100"/>
      <c r="C65" s="100"/>
      <c r="D65" s="101"/>
      <c r="E65" s="102"/>
      <c r="F65" s="101"/>
      <c r="G65" s="103" t="s">
        <v>33</v>
      </c>
      <c r="H65" s="103" t="s">
        <v>123</v>
      </c>
      <c r="I65" s="104"/>
      <c r="J65" s="154"/>
      <c r="K65" s="105"/>
      <c r="L65" s="106"/>
      <c r="M65" s="106"/>
      <c r="N65" s="162"/>
      <c r="O65" s="1"/>
    </row>
    <row r="66" spans="1:15" x14ac:dyDescent="0.3">
      <c r="A66" s="99"/>
      <c r="B66" s="100"/>
      <c r="C66" s="100"/>
      <c r="D66" s="101"/>
      <c r="E66" s="102"/>
      <c r="F66" s="101"/>
      <c r="G66" s="103" t="s">
        <v>36</v>
      </c>
      <c r="H66" s="103" t="s">
        <v>123</v>
      </c>
      <c r="I66" s="104"/>
      <c r="J66" s="154">
        <v>1</v>
      </c>
      <c r="K66" s="105"/>
      <c r="L66" s="106"/>
      <c r="M66" s="106"/>
      <c r="N66" s="162"/>
      <c r="O66" s="1"/>
    </row>
    <row r="67" spans="1:15" x14ac:dyDescent="0.3">
      <c r="A67" s="99"/>
      <c r="B67" s="100"/>
      <c r="C67" s="100"/>
      <c r="D67" s="101"/>
      <c r="E67" s="102"/>
      <c r="F67" s="101"/>
      <c r="G67" s="103" t="s">
        <v>34</v>
      </c>
      <c r="H67" s="103" t="s">
        <v>123</v>
      </c>
      <c r="I67" s="104"/>
      <c r="J67" s="154"/>
      <c r="K67" s="105">
        <f>SUM(J65:J66)</f>
        <v>1</v>
      </c>
      <c r="L67" s="106"/>
      <c r="M67" s="106"/>
      <c r="N67" s="162"/>
      <c r="O67" s="1"/>
    </row>
    <row r="68" spans="1:15" ht="14.5" x14ac:dyDescent="0.35">
      <c r="A68" s="285"/>
      <c r="B68" s="69"/>
      <c r="C68" s="69"/>
      <c r="D68" s="70"/>
      <c r="E68" s="95"/>
      <c r="F68" s="70"/>
      <c r="G68" s="71"/>
      <c r="H68" s="71"/>
      <c r="I68" s="146"/>
      <c r="J68" s="155"/>
      <c r="K68" s="73"/>
      <c r="L68" s="66"/>
      <c r="M68" s="66"/>
      <c r="N68" s="162"/>
      <c r="O68" s="1"/>
    </row>
    <row r="69" spans="1:15" ht="14.5" x14ac:dyDescent="0.35">
      <c r="A69" s="226">
        <v>1998004</v>
      </c>
      <c r="B69" s="233">
        <v>87</v>
      </c>
      <c r="C69" s="233"/>
      <c r="D69" s="176" t="s">
        <v>25</v>
      </c>
      <c r="E69" s="179">
        <v>36112</v>
      </c>
      <c r="F69" s="176"/>
      <c r="G69" s="225" t="s">
        <v>83</v>
      </c>
      <c r="H69" s="225" t="s">
        <v>69</v>
      </c>
      <c r="I69" s="176">
        <v>1</v>
      </c>
      <c r="J69" s="175"/>
      <c r="K69" s="64"/>
      <c r="L69" s="63"/>
      <c r="M69" s="63"/>
      <c r="N69" s="125">
        <v>44910</v>
      </c>
      <c r="O69" s="1"/>
    </row>
    <row r="70" spans="1:15" x14ac:dyDescent="0.3">
      <c r="A70" s="99"/>
      <c r="B70" s="100"/>
      <c r="C70" s="100"/>
      <c r="D70" s="101"/>
      <c r="E70" s="102"/>
      <c r="F70" s="101"/>
      <c r="G70" s="103" t="s">
        <v>33</v>
      </c>
      <c r="H70" s="103" t="s">
        <v>69</v>
      </c>
      <c r="I70" s="104">
        <f>SUM(I68:I69)</f>
        <v>1</v>
      </c>
      <c r="J70" s="154"/>
      <c r="K70" s="105"/>
      <c r="L70" s="106"/>
      <c r="M70" s="106"/>
      <c r="N70" s="162"/>
      <c r="O70" s="1"/>
    </row>
    <row r="71" spans="1:15" x14ac:dyDescent="0.3">
      <c r="A71" s="99"/>
      <c r="B71" s="100"/>
      <c r="C71" s="100"/>
      <c r="D71" s="101"/>
      <c r="E71" s="102"/>
      <c r="F71" s="101"/>
      <c r="G71" s="103" t="s">
        <v>36</v>
      </c>
      <c r="H71" s="103" t="s">
        <v>69</v>
      </c>
      <c r="I71" s="104"/>
      <c r="J71" s="154">
        <f>SUM(J68:J69)</f>
        <v>0</v>
      </c>
      <c r="K71" s="105"/>
      <c r="L71" s="106"/>
      <c r="M71" s="106"/>
      <c r="N71" s="162"/>
      <c r="O71" s="1"/>
    </row>
    <row r="72" spans="1:15" x14ac:dyDescent="0.3">
      <c r="A72" s="99"/>
      <c r="B72" s="100"/>
      <c r="C72" s="100"/>
      <c r="D72" s="101"/>
      <c r="E72" s="102"/>
      <c r="F72" s="101"/>
      <c r="G72" s="103" t="s">
        <v>34</v>
      </c>
      <c r="H72" s="103" t="s">
        <v>69</v>
      </c>
      <c r="I72" s="104"/>
      <c r="J72" s="154"/>
      <c r="K72" s="107">
        <f>SUM(I70,J71)</f>
        <v>1</v>
      </c>
      <c r="L72" s="106"/>
      <c r="M72" s="106"/>
      <c r="N72" s="162"/>
      <c r="O72" s="1"/>
    </row>
    <row r="73" spans="1:15" x14ac:dyDescent="0.3">
      <c r="A73" s="82"/>
      <c r="B73" s="69"/>
      <c r="C73" s="69"/>
      <c r="D73" s="70"/>
      <c r="E73" s="95"/>
      <c r="F73" s="70"/>
      <c r="G73" s="71"/>
      <c r="H73" s="71"/>
      <c r="I73" s="146"/>
      <c r="J73" s="155"/>
      <c r="K73" s="73"/>
      <c r="L73" s="66"/>
      <c r="M73" s="66"/>
      <c r="N73" s="162"/>
      <c r="O73" s="1"/>
    </row>
    <row r="74" spans="1:15" ht="13" x14ac:dyDescent="0.3">
      <c r="A74" s="276">
        <v>1996005</v>
      </c>
      <c r="B74" s="176">
        <v>55</v>
      </c>
      <c r="C74" s="176"/>
      <c r="D74" s="176" t="s">
        <v>25</v>
      </c>
      <c r="E74" s="179">
        <v>35320</v>
      </c>
      <c r="F74" s="176"/>
      <c r="G74" s="225" t="s">
        <v>41</v>
      </c>
      <c r="H74" s="225" t="s">
        <v>18</v>
      </c>
      <c r="I74" s="176">
        <v>1</v>
      </c>
      <c r="J74" s="175"/>
      <c r="K74" s="64"/>
      <c r="L74" s="63"/>
      <c r="M74" s="63"/>
      <c r="N74" s="125">
        <v>44947</v>
      </c>
      <c r="O74" s="1"/>
    </row>
    <row r="75" spans="1:15" ht="13" x14ac:dyDescent="0.3">
      <c r="A75" s="276">
        <v>1998011</v>
      </c>
      <c r="B75" s="176">
        <v>71</v>
      </c>
      <c r="C75" s="176"/>
      <c r="D75" s="176" t="s">
        <v>25</v>
      </c>
      <c r="E75" s="179">
        <v>36064</v>
      </c>
      <c r="F75" s="176"/>
      <c r="G75" s="225" t="s">
        <v>72</v>
      </c>
      <c r="H75" s="225" t="s">
        <v>18</v>
      </c>
      <c r="I75" s="176">
        <v>1</v>
      </c>
      <c r="J75" s="175"/>
      <c r="K75" s="64"/>
      <c r="L75" s="63"/>
      <c r="M75" s="63"/>
      <c r="N75" s="125">
        <v>44947</v>
      </c>
      <c r="O75" s="1"/>
    </row>
    <row r="76" spans="1:15" ht="13" x14ac:dyDescent="0.3">
      <c r="A76" s="277">
        <v>2005007</v>
      </c>
      <c r="B76" s="177">
        <v>71</v>
      </c>
      <c r="C76" s="177"/>
      <c r="D76" s="177" t="s">
        <v>24</v>
      </c>
      <c r="E76" s="222">
        <v>38581</v>
      </c>
      <c r="F76" s="177"/>
      <c r="G76" s="265" t="s">
        <v>182</v>
      </c>
      <c r="H76" s="265" t="s">
        <v>18</v>
      </c>
      <c r="I76" s="177">
        <v>1</v>
      </c>
      <c r="J76" s="178"/>
      <c r="K76" s="74"/>
      <c r="L76" s="68"/>
      <c r="M76" s="68"/>
      <c r="N76" s="125">
        <v>44947</v>
      </c>
      <c r="O76" s="1"/>
    </row>
    <row r="77" spans="1:15" ht="13" x14ac:dyDescent="0.3">
      <c r="A77" s="276">
        <v>1999012</v>
      </c>
      <c r="B77" s="176">
        <v>76</v>
      </c>
      <c r="C77" s="176"/>
      <c r="D77" s="176" t="s">
        <v>25</v>
      </c>
      <c r="E77" s="179">
        <v>36277</v>
      </c>
      <c r="F77" s="176"/>
      <c r="G77" s="225" t="s">
        <v>91</v>
      </c>
      <c r="H77" s="225" t="s">
        <v>18</v>
      </c>
      <c r="I77" s="176">
        <v>1</v>
      </c>
      <c r="J77" s="175"/>
      <c r="K77" s="64"/>
      <c r="L77" s="63"/>
      <c r="M77" s="63"/>
      <c r="N77" s="125">
        <v>44947</v>
      </c>
      <c r="O77" s="1"/>
    </row>
    <row r="78" spans="1:15" ht="13" x14ac:dyDescent="0.3">
      <c r="A78" s="266">
        <v>1999011</v>
      </c>
      <c r="B78" s="178">
        <v>109</v>
      </c>
      <c r="C78" s="178"/>
      <c r="D78" s="178" t="s">
        <v>22</v>
      </c>
      <c r="E78" s="213">
        <v>36416</v>
      </c>
      <c r="F78" s="178"/>
      <c r="G78" s="234" t="s">
        <v>61</v>
      </c>
      <c r="H78" s="234" t="s">
        <v>18</v>
      </c>
      <c r="I78" s="177"/>
      <c r="J78" s="178">
        <v>1</v>
      </c>
      <c r="K78" s="74"/>
      <c r="L78" s="68"/>
      <c r="M78" s="68"/>
      <c r="N78" s="125">
        <v>44925</v>
      </c>
      <c r="O78" s="1"/>
    </row>
    <row r="79" spans="1:15" x14ac:dyDescent="0.3">
      <c r="A79" s="99"/>
      <c r="B79" s="100"/>
      <c r="C79" s="100"/>
      <c r="D79" s="101"/>
      <c r="E79" s="102"/>
      <c r="F79" s="101"/>
      <c r="G79" s="103" t="s">
        <v>33</v>
      </c>
      <c r="H79" s="103" t="s">
        <v>18</v>
      </c>
      <c r="I79" s="104">
        <f>SUM(I73:I78)</f>
        <v>4</v>
      </c>
      <c r="J79" s="154"/>
      <c r="K79" s="105"/>
      <c r="L79" s="106"/>
      <c r="M79" s="106"/>
      <c r="N79" s="162"/>
      <c r="O79" s="1"/>
    </row>
    <row r="80" spans="1:15" x14ac:dyDescent="0.3">
      <c r="A80" s="99"/>
      <c r="B80" s="100"/>
      <c r="C80" s="100"/>
      <c r="D80" s="101"/>
      <c r="E80" s="102"/>
      <c r="F80" s="101"/>
      <c r="G80" s="103" t="s">
        <v>36</v>
      </c>
      <c r="H80" s="103" t="s">
        <v>18</v>
      </c>
      <c r="I80" s="104"/>
      <c r="J80" s="154">
        <f>SUM(J73:J78)</f>
        <v>1</v>
      </c>
      <c r="K80" s="105"/>
      <c r="L80" s="106"/>
      <c r="M80" s="106"/>
      <c r="N80" s="162"/>
      <c r="O80" s="1"/>
    </row>
    <row r="81" spans="1:15" x14ac:dyDescent="0.3">
      <c r="A81" s="99"/>
      <c r="B81" s="100"/>
      <c r="C81" s="100"/>
      <c r="D81" s="101"/>
      <c r="E81" s="102"/>
      <c r="F81" s="101"/>
      <c r="G81" s="103" t="s">
        <v>34</v>
      </c>
      <c r="H81" s="103" t="s">
        <v>18</v>
      </c>
      <c r="I81" s="104"/>
      <c r="J81" s="154"/>
      <c r="K81" s="107">
        <f>SUM(I79,J80)</f>
        <v>5</v>
      </c>
      <c r="L81" s="106"/>
      <c r="M81" s="106"/>
      <c r="N81" s="162"/>
      <c r="O81" s="1"/>
    </row>
    <row r="82" spans="1:15" x14ac:dyDescent="0.3">
      <c r="A82" s="231"/>
      <c r="B82" s="135"/>
      <c r="C82" s="135"/>
      <c r="D82" s="138"/>
      <c r="E82" s="137"/>
      <c r="F82" s="138"/>
      <c r="G82" s="139"/>
      <c r="H82" s="139"/>
      <c r="I82" s="148"/>
      <c r="J82" s="156"/>
      <c r="K82" s="140"/>
      <c r="L82" s="141"/>
      <c r="M82" s="141"/>
      <c r="N82" s="162"/>
      <c r="O82" s="1"/>
    </row>
    <row r="83" spans="1:15" ht="13" x14ac:dyDescent="0.3">
      <c r="A83" s="275">
        <v>2002012</v>
      </c>
      <c r="B83" s="171">
        <v>64</v>
      </c>
      <c r="C83" s="171"/>
      <c r="D83" s="171" t="s">
        <v>25</v>
      </c>
      <c r="E83" s="172">
        <v>37371</v>
      </c>
      <c r="F83" s="171"/>
      <c r="G83" s="224" t="s">
        <v>152</v>
      </c>
      <c r="H83" s="224" t="s">
        <v>92</v>
      </c>
      <c r="I83" s="150">
        <v>1</v>
      </c>
      <c r="J83" s="159"/>
      <c r="K83" s="73"/>
      <c r="L83" s="66"/>
      <c r="M83" s="66"/>
      <c r="N83" s="125">
        <v>44933</v>
      </c>
      <c r="O83" s="1"/>
    </row>
    <row r="84" spans="1:15" ht="13" x14ac:dyDescent="0.3">
      <c r="A84" s="275">
        <v>1998018</v>
      </c>
      <c r="B84" s="171">
        <v>64</v>
      </c>
      <c r="C84" s="171"/>
      <c r="D84" s="171" t="s">
        <v>25</v>
      </c>
      <c r="E84" s="172">
        <v>35977</v>
      </c>
      <c r="F84" s="171"/>
      <c r="G84" s="229" t="s">
        <v>151</v>
      </c>
      <c r="H84" s="224" t="s">
        <v>92</v>
      </c>
      <c r="I84" s="150">
        <v>1</v>
      </c>
      <c r="J84" s="159"/>
      <c r="K84" s="73"/>
      <c r="L84" s="66"/>
      <c r="M84" s="66"/>
      <c r="N84" s="125">
        <v>44898</v>
      </c>
      <c r="O84" s="1"/>
    </row>
    <row r="85" spans="1:15" ht="13" x14ac:dyDescent="0.3">
      <c r="A85" s="275">
        <v>1998017</v>
      </c>
      <c r="B85" s="171">
        <v>71</v>
      </c>
      <c r="C85" s="171"/>
      <c r="D85" s="171" t="s">
        <v>25</v>
      </c>
      <c r="E85" s="172">
        <v>36006</v>
      </c>
      <c r="F85" s="171"/>
      <c r="G85" s="229" t="s">
        <v>157</v>
      </c>
      <c r="H85" s="224" t="s">
        <v>92</v>
      </c>
      <c r="I85" s="150">
        <v>1</v>
      </c>
      <c r="J85" s="159"/>
      <c r="K85" s="73"/>
      <c r="L85" s="66"/>
      <c r="M85" s="66"/>
      <c r="N85" s="125">
        <v>44898</v>
      </c>
      <c r="O85" s="1"/>
    </row>
    <row r="86" spans="1:15" ht="13" x14ac:dyDescent="0.3">
      <c r="A86" s="275">
        <v>1998012</v>
      </c>
      <c r="B86" s="171">
        <v>71</v>
      </c>
      <c r="C86" s="171"/>
      <c r="D86" s="171" t="s">
        <v>25</v>
      </c>
      <c r="E86" s="172">
        <v>35822</v>
      </c>
      <c r="F86" s="171"/>
      <c r="G86" s="224" t="s">
        <v>153</v>
      </c>
      <c r="H86" s="224" t="s">
        <v>92</v>
      </c>
      <c r="I86" s="150">
        <v>1</v>
      </c>
      <c r="J86" s="159"/>
      <c r="K86" s="73"/>
      <c r="L86" s="66"/>
      <c r="M86" s="66"/>
      <c r="N86" s="125">
        <v>44933</v>
      </c>
      <c r="O86" s="1"/>
    </row>
    <row r="87" spans="1:15" ht="13" x14ac:dyDescent="0.3">
      <c r="A87" s="275">
        <v>1998014</v>
      </c>
      <c r="B87" s="171">
        <v>71</v>
      </c>
      <c r="C87" s="171"/>
      <c r="D87" s="171" t="s">
        <v>25</v>
      </c>
      <c r="E87" s="172">
        <v>35897</v>
      </c>
      <c r="F87" s="171"/>
      <c r="G87" s="224" t="s">
        <v>154</v>
      </c>
      <c r="H87" s="224" t="s">
        <v>92</v>
      </c>
      <c r="I87" s="150">
        <v>1</v>
      </c>
      <c r="J87" s="159"/>
      <c r="K87" s="73"/>
      <c r="L87" s="66"/>
      <c r="M87" s="66"/>
      <c r="N87" s="125">
        <v>44933</v>
      </c>
      <c r="O87" s="1"/>
    </row>
    <row r="88" spans="1:15" ht="13" x14ac:dyDescent="0.3">
      <c r="A88" s="275">
        <v>2000013</v>
      </c>
      <c r="B88" s="171">
        <v>76</v>
      </c>
      <c r="C88" s="171"/>
      <c r="D88" s="171" t="s">
        <v>25</v>
      </c>
      <c r="E88" s="172">
        <v>36654</v>
      </c>
      <c r="F88" s="171"/>
      <c r="G88" s="224" t="s">
        <v>155</v>
      </c>
      <c r="H88" s="224" t="s">
        <v>92</v>
      </c>
      <c r="I88" s="150">
        <v>1</v>
      </c>
      <c r="J88" s="159"/>
      <c r="K88" s="73"/>
      <c r="L88" s="66"/>
      <c r="M88" s="66"/>
      <c r="N88" s="125">
        <v>44940</v>
      </c>
      <c r="O88" s="1"/>
    </row>
    <row r="89" spans="1:15" ht="13" x14ac:dyDescent="0.3">
      <c r="A89" s="275">
        <v>1998013</v>
      </c>
      <c r="B89" s="171">
        <v>76</v>
      </c>
      <c r="C89" s="171"/>
      <c r="D89" s="171" t="s">
        <v>25</v>
      </c>
      <c r="E89" s="172">
        <v>35900</v>
      </c>
      <c r="F89" s="171"/>
      <c r="G89" s="224" t="s">
        <v>156</v>
      </c>
      <c r="H89" s="224" t="s">
        <v>92</v>
      </c>
      <c r="I89" s="150">
        <v>1</v>
      </c>
      <c r="J89" s="159"/>
      <c r="K89" s="73"/>
      <c r="L89" s="66"/>
      <c r="M89" s="66"/>
      <c r="N89" s="125">
        <v>44933</v>
      </c>
      <c r="O89" s="1"/>
    </row>
    <row r="90" spans="1:15" ht="13" x14ac:dyDescent="0.3">
      <c r="A90" s="204">
        <v>1990020</v>
      </c>
      <c r="B90" s="205">
        <v>96</v>
      </c>
      <c r="C90" s="205"/>
      <c r="D90" s="205" t="s">
        <v>22</v>
      </c>
      <c r="E90" s="206">
        <v>33140</v>
      </c>
      <c r="F90" s="205"/>
      <c r="G90" s="230" t="s">
        <v>93</v>
      </c>
      <c r="H90" s="230" t="s">
        <v>92</v>
      </c>
      <c r="I90" s="150"/>
      <c r="J90" s="159">
        <v>1</v>
      </c>
      <c r="K90" s="73"/>
      <c r="L90" s="66"/>
      <c r="M90" s="66"/>
      <c r="N90" s="125">
        <v>44933</v>
      </c>
      <c r="O90" s="1"/>
    </row>
    <row r="91" spans="1:15" x14ac:dyDescent="0.3">
      <c r="A91" s="84"/>
      <c r="B91" s="67"/>
      <c r="C91" s="67"/>
      <c r="D91" s="67"/>
      <c r="E91" s="96"/>
      <c r="F91" s="67"/>
      <c r="G91" s="75"/>
      <c r="H91" s="75"/>
      <c r="I91" s="147"/>
      <c r="J91" s="128"/>
      <c r="K91" s="74"/>
      <c r="L91" s="68"/>
      <c r="M91" s="68"/>
      <c r="N91" s="162"/>
      <c r="O91" s="1"/>
    </row>
    <row r="92" spans="1:15" x14ac:dyDescent="0.3">
      <c r="A92" s="99"/>
      <c r="B92" s="100"/>
      <c r="C92" s="100"/>
      <c r="D92" s="101"/>
      <c r="E92" s="102"/>
      <c r="F92" s="101"/>
      <c r="G92" s="103" t="s">
        <v>33</v>
      </c>
      <c r="H92" s="103" t="s">
        <v>92</v>
      </c>
      <c r="I92" s="104">
        <f>SUM(I82:I91)</f>
        <v>7</v>
      </c>
      <c r="J92" s="154"/>
      <c r="K92" s="105"/>
      <c r="L92" s="106"/>
      <c r="M92" s="106"/>
      <c r="N92" s="162"/>
      <c r="O92" s="1"/>
    </row>
    <row r="93" spans="1:15" x14ac:dyDescent="0.3">
      <c r="A93" s="99"/>
      <c r="B93" s="100"/>
      <c r="C93" s="100"/>
      <c r="D93" s="101"/>
      <c r="E93" s="102"/>
      <c r="F93" s="101"/>
      <c r="G93" s="103" t="s">
        <v>36</v>
      </c>
      <c r="H93" s="103" t="s">
        <v>92</v>
      </c>
      <c r="I93" s="104"/>
      <c r="J93" s="154">
        <f>SUM(J82:J91)</f>
        <v>1</v>
      </c>
      <c r="K93" s="105"/>
      <c r="L93" s="106"/>
      <c r="M93" s="106"/>
      <c r="N93" s="162"/>
      <c r="O93" s="1"/>
    </row>
    <row r="94" spans="1:15" x14ac:dyDescent="0.3">
      <c r="A94" s="99"/>
      <c r="B94" s="100"/>
      <c r="C94" s="100"/>
      <c r="D94" s="101"/>
      <c r="E94" s="102"/>
      <c r="F94" s="101"/>
      <c r="G94" s="103" t="s">
        <v>34</v>
      </c>
      <c r="H94" s="103" t="s">
        <v>92</v>
      </c>
      <c r="I94" s="104"/>
      <c r="J94" s="154"/>
      <c r="K94" s="107">
        <f>SUM(I92,J93)</f>
        <v>8</v>
      </c>
      <c r="L94" s="106"/>
      <c r="M94" s="106"/>
      <c r="N94" s="162"/>
      <c r="O94" s="1"/>
    </row>
    <row r="95" spans="1:15" x14ac:dyDescent="0.3">
      <c r="A95" s="142"/>
      <c r="B95" s="135"/>
      <c r="C95" s="135"/>
      <c r="D95" s="138"/>
      <c r="E95" s="137"/>
      <c r="F95" s="138"/>
      <c r="G95" s="139"/>
      <c r="H95" s="139"/>
      <c r="I95" s="148"/>
      <c r="J95" s="156"/>
      <c r="K95" s="140"/>
      <c r="L95" s="141"/>
      <c r="M95" s="141"/>
      <c r="N95" s="162"/>
      <c r="O95" s="1"/>
    </row>
    <row r="96" spans="1:15" ht="13" x14ac:dyDescent="0.3">
      <c r="A96" s="275">
        <v>1999001</v>
      </c>
      <c r="B96" s="171">
        <v>76</v>
      </c>
      <c r="C96" s="171"/>
      <c r="D96" s="171" t="s">
        <v>25</v>
      </c>
      <c r="E96" s="172">
        <v>36430</v>
      </c>
      <c r="F96" s="171"/>
      <c r="G96" s="224" t="s">
        <v>71</v>
      </c>
      <c r="H96" s="224" t="s">
        <v>94</v>
      </c>
      <c r="I96" s="171">
        <v>1</v>
      </c>
      <c r="J96" s="205"/>
      <c r="K96" s="73"/>
      <c r="L96" s="66"/>
      <c r="M96" s="66"/>
      <c r="N96" s="125">
        <v>44829</v>
      </c>
      <c r="O96" s="1"/>
    </row>
    <row r="97" spans="1:16" ht="13" x14ac:dyDescent="0.3">
      <c r="A97" s="208">
        <v>1998001</v>
      </c>
      <c r="B97" s="175">
        <v>89</v>
      </c>
      <c r="C97" s="175"/>
      <c r="D97" s="175" t="s">
        <v>22</v>
      </c>
      <c r="E97" s="209">
        <v>35983</v>
      </c>
      <c r="F97" s="175"/>
      <c r="G97" s="228" t="s">
        <v>95</v>
      </c>
      <c r="H97" s="228" t="s">
        <v>94</v>
      </c>
      <c r="I97" s="176"/>
      <c r="J97" s="175">
        <v>1</v>
      </c>
      <c r="K97" s="64"/>
      <c r="L97" s="63"/>
      <c r="M97" s="63"/>
      <c r="N97" s="125">
        <v>41197</v>
      </c>
      <c r="O97" s="1"/>
    </row>
    <row r="98" spans="1:16" ht="13" x14ac:dyDescent="0.3">
      <c r="A98" s="211">
        <v>1999004</v>
      </c>
      <c r="B98" s="178">
        <v>102</v>
      </c>
      <c r="C98" s="178"/>
      <c r="D98" s="178" t="s">
        <v>22</v>
      </c>
      <c r="E98" s="213">
        <v>36497</v>
      </c>
      <c r="F98" s="178"/>
      <c r="G98" s="234" t="s">
        <v>96</v>
      </c>
      <c r="H98" s="234" t="s">
        <v>94</v>
      </c>
      <c r="I98" s="177"/>
      <c r="J98" s="178">
        <v>1</v>
      </c>
      <c r="K98" s="74"/>
      <c r="L98" s="68"/>
      <c r="M98" s="68"/>
      <c r="N98" s="125">
        <v>44923</v>
      </c>
      <c r="O98" s="1"/>
    </row>
    <row r="99" spans="1:16" x14ac:dyDescent="0.3">
      <c r="A99" s="99"/>
      <c r="B99" s="100"/>
      <c r="C99" s="100"/>
      <c r="D99" s="101"/>
      <c r="E99" s="102"/>
      <c r="F99" s="101"/>
      <c r="G99" s="103" t="s">
        <v>33</v>
      </c>
      <c r="H99" s="103" t="s">
        <v>94</v>
      </c>
      <c r="I99" s="104">
        <f>SUM(I96:I98)</f>
        <v>1</v>
      </c>
      <c r="J99" s="154"/>
      <c r="K99" s="105"/>
      <c r="L99" s="106"/>
      <c r="M99" s="106"/>
      <c r="N99" s="162"/>
      <c r="O99" s="1"/>
    </row>
    <row r="100" spans="1:16" x14ac:dyDescent="0.3">
      <c r="A100" s="99"/>
      <c r="B100" s="100"/>
      <c r="C100" s="100"/>
      <c r="D100" s="101"/>
      <c r="E100" s="102"/>
      <c r="F100" s="101"/>
      <c r="G100" s="103" t="s">
        <v>36</v>
      </c>
      <c r="H100" s="103" t="s">
        <v>94</v>
      </c>
      <c r="I100" s="104"/>
      <c r="J100" s="154">
        <f>SUM(J96:J98)</f>
        <v>2</v>
      </c>
      <c r="K100" s="105"/>
      <c r="L100" s="106"/>
      <c r="M100" s="106"/>
      <c r="N100" s="162"/>
      <c r="O100" s="1"/>
    </row>
    <row r="101" spans="1:16" x14ac:dyDescent="0.3">
      <c r="A101" s="99"/>
      <c r="B101" s="100"/>
      <c r="C101" s="100"/>
      <c r="D101" s="101"/>
      <c r="E101" s="102"/>
      <c r="F101" s="101"/>
      <c r="G101" s="103" t="s">
        <v>34</v>
      </c>
      <c r="H101" s="103" t="s">
        <v>94</v>
      </c>
      <c r="I101" s="104"/>
      <c r="J101" s="154"/>
      <c r="K101" s="107">
        <f>SUM(I99,J100)</f>
        <v>3</v>
      </c>
      <c r="L101" s="106"/>
      <c r="M101" s="106"/>
      <c r="N101" s="162"/>
      <c r="O101" s="1"/>
    </row>
    <row r="102" spans="1:16" x14ac:dyDescent="0.3">
      <c r="A102" s="142"/>
      <c r="B102" s="135"/>
      <c r="C102" s="135"/>
      <c r="D102" s="138"/>
      <c r="E102" s="137"/>
      <c r="F102" s="138"/>
      <c r="G102" s="139"/>
      <c r="H102" s="139"/>
      <c r="I102" s="148"/>
      <c r="J102" s="156"/>
      <c r="K102" s="140"/>
      <c r="L102" s="141"/>
      <c r="M102" s="141"/>
      <c r="N102" s="162"/>
      <c r="O102" s="1"/>
    </row>
    <row r="103" spans="1:16" ht="13" x14ac:dyDescent="0.3">
      <c r="A103" s="275">
        <v>1992018</v>
      </c>
      <c r="B103" s="171">
        <v>59</v>
      </c>
      <c r="C103" s="171"/>
      <c r="D103" s="171" t="s">
        <v>25</v>
      </c>
      <c r="E103" s="172">
        <v>33921</v>
      </c>
      <c r="F103" s="171"/>
      <c r="G103" s="224" t="s">
        <v>45</v>
      </c>
      <c r="H103" s="173" t="s">
        <v>17</v>
      </c>
      <c r="I103" s="171">
        <v>1</v>
      </c>
      <c r="J103" s="205"/>
      <c r="K103" s="73"/>
      <c r="L103" s="66"/>
      <c r="M103" s="66"/>
      <c r="N103" s="125">
        <v>44849</v>
      </c>
      <c r="O103" s="1"/>
    </row>
    <row r="104" spans="1:16" ht="13" x14ac:dyDescent="0.3">
      <c r="A104" s="278">
        <v>1999003</v>
      </c>
      <c r="B104" s="176">
        <v>64</v>
      </c>
      <c r="C104" s="176"/>
      <c r="D104" s="176" t="s">
        <v>25</v>
      </c>
      <c r="E104" s="179">
        <v>36509</v>
      </c>
      <c r="F104" s="176"/>
      <c r="G104" s="225" t="s">
        <v>97</v>
      </c>
      <c r="H104" s="180" t="s">
        <v>17</v>
      </c>
      <c r="I104" s="176">
        <v>1</v>
      </c>
      <c r="J104" s="175"/>
      <c r="K104" s="64"/>
      <c r="L104" s="63"/>
      <c r="M104" s="63"/>
      <c r="N104" s="125">
        <v>44849</v>
      </c>
      <c r="O104" s="1"/>
    </row>
    <row r="105" spans="1:16" ht="13" x14ac:dyDescent="0.3">
      <c r="A105" s="181">
        <v>1990009</v>
      </c>
      <c r="B105" s="176">
        <v>64</v>
      </c>
      <c r="C105" s="176"/>
      <c r="D105" s="176" t="s">
        <v>25</v>
      </c>
      <c r="E105" s="179">
        <v>32978</v>
      </c>
      <c r="F105" s="176"/>
      <c r="G105" s="225" t="s">
        <v>150</v>
      </c>
      <c r="H105" s="180" t="s">
        <v>17</v>
      </c>
      <c r="I105" s="176">
        <v>1</v>
      </c>
      <c r="J105" s="175"/>
      <c r="K105" s="64"/>
      <c r="L105" s="63"/>
      <c r="M105" s="63"/>
      <c r="N105" s="125">
        <v>44938</v>
      </c>
      <c r="O105" s="1"/>
    </row>
    <row r="106" spans="1:16" ht="13" x14ac:dyDescent="0.3">
      <c r="A106" s="208">
        <v>1987007</v>
      </c>
      <c r="B106" s="175">
        <v>81</v>
      </c>
      <c r="C106" s="175"/>
      <c r="D106" s="175" t="s">
        <v>133</v>
      </c>
      <c r="E106" s="209">
        <v>31990</v>
      </c>
      <c r="F106" s="175"/>
      <c r="G106" s="133" t="s">
        <v>87</v>
      </c>
      <c r="H106" s="210" t="s">
        <v>17</v>
      </c>
      <c r="I106" s="176"/>
      <c r="J106" s="175">
        <v>1</v>
      </c>
      <c r="K106" s="64"/>
      <c r="L106" s="63"/>
      <c r="M106" s="63"/>
      <c r="N106" s="125">
        <v>44888</v>
      </c>
      <c r="O106" s="1"/>
    </row>
    <row r="107" spans="1:16" ht="13" x14ac:dyDescent="0.3">
      <c r="A107" s="208">
        <v>1993006</v>
      </c>
      <c r="B107" s="175">
        <v>89</v>
      </c>
      <c r="C107" s="175"/>
      <c r="D107" s="175" t="s">
        <v>22</v>
      </c>
      <c r="E107" s="209">
        <v>34164</v>
      </c>
      <c r="F107" s="175"/>
      <c r="G107" s="228" t="s">
        <v>64</v>
      </c>
      <c r="H107" s="210" t="s">
        <v>17</v>
      </c>
      <c r="I107" s="176"/>
      <c r="J107" s="175">
        <v>1</v>
      </c>
      <c r="K107" s="64"/>
      <c r="L107" s="63"/>
      <c r="M107" s="63"/>
      <c r="N107" s="125">
        <v>45121</v>
      </c>
      <c r="O107" s="1"/>
    </row>
    <row r="108" spans="1:16" x14ac:dyDescent="0.3">
      <c r="A108" s="99"/>
      <c r="B108" s="100"/>
      <c r="C108" s="100"/>
      <c r="D108" s="101"/>
      <c r="E108" s="102"/>
      <c r="F108" s="101"/>
      <c r="G108" s="103" t="s">
        <v>33</v>
      </c>
      <c r="H108" s="103" t="s">
        <v>17</v>
      </c>
      <c r="I108" s="104">
        <f>SUM(I102:I107)</f>
        <v>3</v>
      </c>
      <c r="J108" s="154"/>
      <c r="K108" s="105"/>
      <c r="L108" s="106"/>
      <c r="M108" s="106"/>
      <c r="N108" s="162"/>
      <c r="O108" s="1"/>
    </row>
    <row r="109" spans="1:16" x14ac:dyDescent="0.3">
      <c r="A109" s="99"/>
      <c r="B109" s="100"/>
      <c r="C109" s="100"/>
      <c r="D109" s="101"/>
      <c r="E109" s="102"/>
      <c r="F109" s="101"/>
      <c r="G109" s="103" t="s">
        <v>36</v>
      </c>
      <c r="H109" s="103" t="s">
        <v>17</v>
      </c>
      <c r="I109" s="104"/>
      <c r="J109" s="154">
        <f>SUM(J102:J107)</f>
        <v>2</v>
      </c>
      <c r="K109" s="105"/>
      <c r="L109" s="106"/>
      <c r="M109" s="106"/>
      <c r="N109" s="162"/>
      <c r="O109" s="1"/>
      <c r="P109" t="s">
        <v>27</v>
      </c>
    </row>
    <row r="110" spans="1:16" x14ac:dyDescent="0.3">
      <c r="A110" s="99"/>
      <c r="B110" s="100"/>
      <c r="C110" s="100"/>
      <c r="D110" s="101"/>
      <c r="E110" s="102"/>
      <c r="F110" s="101"/>
      <c r="G110" s="103" t="s">
        <v>34</v>
      </c>
      <c r="H110" s="103" t="s">
        <v>17</v>
      </c>
      <c r="I110" s="104"/>
      <c r="J110" s="154"/>
      <c r="K110" s="107">
        <f>SUM(I108,J109)</f>
        <v>5</v>
      </c>
      <c r="L110" s="106"/>
      <c r="M110" s="106"/>
      <c r="N110" s="162"/>
      <c r="O110" s="1"/>
    </row>
    <row r="111" spans="1:16" x14ac:dyDescent="0.3">
      <c r="A111" s="82"/>
      <c r="B111" s="69"/>
      <c r="C111" s="69"/>
      <c r="D111" s="70"/>
      <c r="E111" s="95"/>
      <c r="F111" s="70"/>
      <c r="G111" s="71"/>
      <c r="H111" s="71"/>
      <c r="I111" s="146"/>
      <c r="J111" s="155"/>
      <c r="K111" s="73"/>
      <c r="L111" s="66"/>
      <c r="M111" s="66"/>
      <c r="N111" s="162"/>
      <c r="O111" s="1"/>
    </row>
    <row r="112" spans="1:16" ht="13" x14ac:dyDescent="0.3">
      <c r="A112" s="279">
        <v>1993005</v>
      </c>
      <c r="B112" s="176">
        <v>64</v>
      </c>
      <c r="C112" s="176"/>
      <c r="D112" s="176" t="s">
        <v>25</v>
      </c>
      <c r="E112" s="179">
        <v>34222</v>
      </c>
      <c r="F112" s="176"/>
      <c r="G112" s="225" t="s">
        <v>163</v>
      </c>
      <c r="H112" s="180" t="s">
        <v>26</v>
      </c>
      <c r="I112" s="176">
        <v>1</v>
      </c>
      <c r="J112" s="175"/>
      <c r="K112" s="64"/>
      <c r="L112" s="63"/>
      <c r="M112" s="63"/>
      <c r="N112" s="125">
        <v>44822</v>
      </c>
      <c r="O112" s="1"/>
    </row>
    <row r="113" spans="1:15" ht="13" x14ac:dyDescent="0.3">
      <c r="A113" s="280">
        <v>1991004</v>
      </c>
      <c r="B113" s="176">
        <v>64</v>
      </c>
      <c r="C113" s="176"/>
      <c r="D113" s="176" t="s">
        <v>25</v>
      </c>
      <c r="E113" s="179">
        <v>33443</v>
      </c>
      <c r="F113" s="176"/>
      <c r="G113" s="225" t="s">
        <v>102</v>
      </c>
      <c r="H113" s="180" t="s">
        <v>26</v>
      </c>
      <c r="I113" s="176">
        <v>1</v>
      </c>
      <c r="J113" s="175"/>
      <c r="K113" s="64"/>
      <c r="L113" s="63"/>
      <c r="M113" s="63"/>
      <c r="N113" s="125">
        <v>44822</v>
      </c>
      <c r="O113" s="1"/>
    </row>
    <row r="114" spans="1:15" ht="13" x14ac:dyDescent="0.3">
      <c r="A114" s="280">
        <v>1992017</v>
      </c>
      <c r="B114" s="176">
        <v>71</v>
      </c>
      <c r="C114" s="176"/>
      <c r="D114" s="176" t="s">
        <v>25</v>
      </c>
      <c r="E114" s="179">
        <v>33776</v>
      </c>
      <c r="F114" s="176"/>
      <c r="G114" s="225" t="s">
        <v>164</v>
      </c>
      <c r="H114" s="180" t="s">
        <v>26</v>
      </c>
      <c r="I114" s="176">
        <v>1</v>
      </c>
      <c r="J114" s="175"/>
      <c r="K114" s="64"/>
      <c r="L114" s="63"/>
      <c r="M114" s="63"/>
      <c r="N114" s="125">
        <v>44828</v>
      </c>
      <c r="O114" s="1"/>
    </row>
    <row r="115" spans="1:15" ht="14" customHeight="1" x14ac:dyDescent="0.3">
      <c r="A115" s="281">
        <v>1997004</v>
      </c>
      <c r="B115" s="176">
        <v>71</v>
      </c>
      <c r="C115" s="176"/>
      <c r="D115" s="176" t="s">
        <v>25</v>
      </c>
      <c r="E115" s="179">
        <v>35725</v>
      </c>
      <c r="F115" s="176"/>
      <c r="G115" s="225" t="s">
        <v>82</v>
      </c>
      <c r="H115" s="180" t="s">
        <v>26</v>
      </c>
      <c r="I115" s="176">
        <v>1</v>
      </c>
      <c r="J115" s="175"/>
      <c r="K115" s="64"/>
      <c r="L115" s="63"/>
      <c r="M115" s="63"/>
      <c r="N115" s="125">
        <v>44876</v>
      </c>
      <c r="O115" s="1"/>
    </row>
    <row r="116" spans="1:15" ht="14" customHeight="1" x14ac:dyDescent="0.3">
      <c r="A116" s="281">
        <v>1991005</v>
      </c>
      <c r="B116" s="176">
        <v>71</v>
      </c>
      <c r="C116" s="176"/>
      <c r="D116" s="176" t="s">
        <v>25</v>
      </c>
      <c r="E116" s="179">
        <v>33479</v>
      </c>
      <c r="F116" s="176"/>
      <c r="G116" s="225" t="s">
        <v>165</v>
      </c>
      <c r="H116" s="180" t="s">
        <v>26</v>
      </c>
      <c r="I116" s="176">
        <v>1</v>
      </c>
      <c r="J116" s="175"/>
      <c r="K116" s="64"/>
      <c r="L116" s="63"/>
      <c r="M116" s="63"/>
      <c r="N116" s="125">
        <v>44941</v>
      </c>
      <c r="O116" s="1"/>
    </row>
    <row r="117" spans="1:15" ht="13" x14ac:dyDescent="0.3">
      <c r="A117" s="279">
        <v>1999002</v>
      </c>
      <c r="B117" s="176">
        <v>76</v>
      </c>
      <c r="C117" s="176"/>
      <c r="D117" s="176" t="s">
        <v>25</v>
      </c>
      <c r="E117" s="179">
        <v>36401</v>
      </c>
      <c r="F117" s="176"/>
      <c r="G117" s="225" t="s">
        <v>166</v>
      </c>
      <c r="H117" s="180" t="s">
        <v>26</v>
      </c>
      <c r="I117" s="176">
        <v>1</v>
      </c>
      <c r="J117" s="175"/>
      <c r="K117" s="64"/>
      <c r="L117" s="63"/>
      <c r="M117" s="63"/>
      <c r="N117" s="125">
        <v>44794</v>
      </c>
      <c r="O117" s="1"/>
    </row>
    <row r="118" spans="1:15" ht="13" x14ac:dyDescent="0.3">
      <c r="A118" s="279">
        <v>1989003</v>
      </c>
      <c r="B118" s="176">
        <v>76</v>
      </c>
      <c r="C118" s="176"/>
      <c r="D118" s="176" t="s">
        <v>25</v>
      </c>
      <c r="E118" s="179">
        <v>32509</v>
      </c>
      <c r="F118" s="176"/>
      <c r="G118" s="225" t="s">
        <v>57</v>
      </c>
      <c r="H118" s="180" t="s">
        <v>26</v>
      </c>
      <c r="I118" s="176">
        <v>1</v>
      </c>
      <c r="J118" s="175"/>
      <c r="K118" s="64"/>
      <c r="L118" s="63"/>
      <c r="M118" s="63"/>
      <c r="N118" s="125">
        <v>44794</v>
      </c>
      <c r="O118" s="1"/>
    </row>
    <row r="119" spans="1:15" ht="13" x14ac:dyDescent="0.3">
      <c r="A119" s="279">
        <v>1991003</v>
      </c>
      <c r="B119" s="233" t="s">
        <v>90</v>
      </c>
      <c r="C119" s="176"/>
      <c r="D119" s="176" t="s">
        <v>25</v>
      </c>
      <c r="E119" s="179">
        <v>33418</v>
      </c>
      <c r="F119" s="176"/>
      <c r="G119" s="225" t="s">
        <v>167</v>
      </c>
      <c r="H119" s="180" t="s">
        <v>26</v>
      </c>
      <c r="I119" s="176">
        <v>1</v>
      </c>
      <c r="J119" s="175"/>
      <c r="K119" s="64"/>
      <c r="L119" s="63"/>
      <c r="M119" s="63"/>
      <c r="N119" s="125">
        <v>44934</v>
      </c>
      <c r="O119" s="1"/>
    </row>
    <row r="120" spans="1:15" ht="13" x14ac:dyDescent="0.3">
      <c r="A120" s="282">
        <v>1991011</v>
      </c>
      <c r="B120" s="175">
        <v>73</v>
      </c>
      <c r="C120" s="175"/>
      <c r="D120" s="175" t="s">
        <v>22</v>
      </c>
      <c r="E120" s="209">
        <v>33342</v>
      </c>
      <c r="F120" s="175"/>
      <c r="G120" s="228" t="s">
        <v>38</v>
      </c>
      <c r="H120" s="210" t="s">
        <v>26</v>
      </c>
      <c r="I120" s="176"/>
      <c r="J120" s="175">
        <v>1</v>
      </c>
      <c r="K120" s="64"/>
      <c r="L120" s="63"/>
      <c r="M120" s="63"/>
      <c r="N120" s="125">
        <v>44829</v>
      </c>
      <c r="O120" s="1"/>
    </row>
    <row r="121" spans="1:15" ht="13" x14ac:dyDescent="0.3">
      <c r="A121" s="282">
        <v>1996004</v>
      </c>
      <c r="B121" s="175">
        <v>81</v>
      </c>
      <c r="C121" s="175"/>
      <c r="D121" s="175" t="s">
        <v>22</v>
      </c>
      <c r="E121" s="209">
        <v>35283</v>
      </c>
      <c r="F121" s="175"/>
      <c r="G121" s="228" t="s">
        <v>67</v>
      </c>
      <c r="H121" s="210" t="s">
        <v>26</v>
      </c>
      <c r="I121" s="176"/>
      <c r="J121" s="175">
        <v>1</v>
      </c>
      <c r="K121" s="64"/>
      <c r="L121" s="63"/>
      <c r="M121" s="63"/>
      <c r="N121" s="125">
        <v>44848</v>
      </c>
      <c r="O121" s="1"/>
    </row>
    <row r="122" spans="1:15" ht="13" x14ac:dyDescent="0.3">
      <c r="A122" s="283">
        <v>2003003</v>
      </c>
      <c r="B122" s="175">
        <v>89</v>
      </c>
      <c r="C122" s="175"/>
      <c r="D122" s="175" t="s">
        <v>23</v>
      </c>
      <c r="E122" s="209">
        <v>37967</v>
      </c>
      <c r="F122" s="175"/>
      <c r="G122" s="228" t="s">
        <v>168</v>
      </c>
      <c r="H122" s="210" t="s">
        <v>26</v>
      </c>
      <c r="I122" s="176"/>
      <c r="J122" s="175">
        <v>1</v>
      </c>
      <c r="K122" s="64"/>
      <c r="L122" s="63"/>
      <c r="M122" s="63"/>
      <c r="N122" s="125">
        <v>44933</v>
      </c>
      <c r="O122" s="1"/>
    </row>
    <row r="123" spans="1:15" ht="13" x14ac:dyDescent="0.3">
      <c r="A123" s="282">
        <v>1992019</v>
      </c>
      <c r="B123" s="178">
        <v>109</v>
      </c>
      <c r="C123" s="273"/>
      <c r="D123" s="178" t="s">
        <v>22</v>
      </c>
      <c r="E123" s="274">
        <v>33892</v>
      </c>
      <c r="F123" s="178"/>
      <c r="G123" s="234" t="s">
        <v>68</v>
      </c>
      <c r="H123" s="214" t="s">
        <v>26</v>
      </c>
      <c r="I123" s="177"/>
      <c r="J123" s="178">
        <v>1</v>
      </c>
      <c r="K123" s="74"/>
      <c r="L123" s="68"/>
      <c r="M123" s="68"/>
      <c r="N123" s="125">
        <v>44822</v>
      </c>
      <c r="O123" s="1"/>
    </row>
    <row r="124" spans="1:15" x14ac:dyDescent="0.3">
      <c r="A124" s="99"/>
      <c r="B124" s="100"/>
      <c r="C124" s="100"/>
      <c r="D124" s="101"/>
      <c r="E124" s="102"/>
      <c r="F124" s="101"/>
      <c r="G124" s="103" t="s">
        <v>33</v>
      </c>
      <c r="H124" s="103" t="s">
        <v>26</v>
      </c>
      <c r="I124" s="104">
        <f>SUM(I111:I123)</f>
        <v>8</v>
      </c>
      <c r="J124" s="154"/>
      <c r="K124" s="105"/>
      <c r="L124" s="106"/>
      <c r="M124" s="106"/>
      <c r="N124" s="162"/>
      <c r="O124" s="1"/>
    </row>
    <row r="125" spans="1:15" x14ac:dyDescent="0.3">
      <c r="A125" s="99"/>
      <c r="B125" s="100"/>
      <c r="C125" s="100"/>
      <c r="D125" s="101"/>
      <c r="E125" s="102"/>
      <c r="F125" s="101"/>
      <c r="G125" s="103" t="s">
        <v>36</v>
      </c>
      <c r="H125" s="103" t="s">
        <v>26</v>
      </c>
      <c r="I125" s="104"/>
      <c r="J125" s="154">
        <f>SUM(J111:J123)</f>
        <v>4</v>
      </c>
      <c r="K125" s="105"/>
      <c r="L125" s="106"/>
      <c r="M125" s="106"/>
      <c r="N125" s="162"/>
      <c r="O125" s="1"/>
    </row>
    <row r="126" spans="1:15" x14ac:dyDescent="0.3">
      <c r="A126" s="99"/>
      <c r="B126" s="100"/>
      <c r="C126" s="100"/>
      <c r="D126" s="101"/>
      <c r="E126" s="102"/>
      <c r="F126" s="101"/>
      <c r="G126" s="103" t="s">
        <v>34</v>
      </c>
      <c r="H126" s="103" t="s">
        <v>26</v>
      </c>
      <c r="I126" s="104"/>
      <c r="J126" s="154"/>
      <c r="K126" s="107">
        <f>SUM(I124,J125)</f>
        <v>12</v>
      </c>
      <c r="L126" s="106"/>
      <c r="M126" s="106"/>
      <c r="N126" s="162"/>
      <c r="O126" s="1"/>
    </row>
    <row r="127" spans="1:15" x14ac:dyDescent="0.3">
      <c r="A127" s="82"/>
      <c r="B127" s="69"/>
      <c r="C127" s="69"/>
      <c r="D127" s="70"/>
      <c r="E127" s="95"/>
      <c r="F127" s="70"/>
      <c r="G127" s="71"/>
      <c r="H127" s="71"/>
      <c r="I127" s="146"/>
      <c r="J127" s="155"/>
      <c r="K127" s="73"/>
      <c r="L127" s="66"/>
      <c r="M127" s="66"/>
      <c r="N127" s="162"/>
      <c r="O127" s="1"/>
    </row>
    <row r="128" spans="1:15" x14ac:dyDescent="0.3">
      <c r="A128" s="131">
        <v>1997007</v>
      </c>
      <c r="B128" s="175">
        <v>89</v>
      </c>
      <c r="C128" s="175"/>
      <c r="D128" s="175" t="s">
        <v>22</v>
      </c>
      <c r="E128" s="209">
        <v>35506</v>
      </c>
      <c r="F128" s="175"/>
      <c r="G128" s="228" t="s">
        <v>54</v>
      </c>
      <c r="H128" s="210" t="s">
        <v>84</v>
      </c>
      <c r="I128" s="176"/>
      <c r="J128" s="175">
        <v>1</v>
      </c>
      <c r="K128" s="64"/>
      <c r="L128" s="63"/>
      <c r="M128" s="63"/>
      <c r="N128" s="125">
        <v>44822</v>
      </c>
      <c r="O128" s="1"/>
    </row>
    <row r="129" spans="1:15" x14ac:dyDescent="0.3">
      <c r="A129" s="126">
        <v>1999009</v>
      </c>
      <c r="B129" s="178">
        <v>89</v>
      </c>
      <c r="C129" s="178"/>
      <c r="D129" s="178" t="s">
        <v>22</v>
      </c>
      <c r="E129" s="213">
        <v>36192</v>
      </c>
      <c r="F129" s="178"/>
      <c r="G129" s="234" t="s">
        <v>171</v>
      </c>
      <c r="H129" s="214" t="s">
        <v>84</v>
      </c>
      <c r="I129" s="177"/>
      <c r="J129" s="178">
        <v>1</v>
      </c>
      <c r="K129" s="74"/>
      <c r="L129" s="68"/>
      <c r="M129" s="68"/>
      <c r="N129" s="125">
        <v>44917</v>
      </c>
      <c r="O129" s="1"/>
    </row>
    <row r="130" spans="1:15" x14ac:dyDescent="0.3">
      <c r="A130" s="99"/>
      <c r="B130" s="100"/>
      <c r="C130" s="100"/>
      <c r="D130" s="101"/>
      <c r="E130" s="102"/>
      <c r="F130" s="101"/>
      <c r="G130" s="103" t="s">
        <v>33</v>
      </c>
      <c r="H130" s="103" t="s">
        <v>84</v>
      </c>
      <c r="I130" s="104">
        <f>SUM(I127:I129)</f>
        <v>0</v>
      </c>
      <c r="J130" s="154"/>
      <c r="K130" s="105"/>
      <c r="L130" s="106"/>
      <c r="M130" s="106"/>
      <c r="N130" s="162"/>
      <c r="O130" s="1"/>
    </row>
    <row r="131" spans="1:15" x14ac:dyDescent="0.3">
      <c r="A131" s="99"/>
      <c r="B131" s="100"/>
      <c r="C131" s="100"/>
      <c r="D131" s="101"/>
      <c r="E131" s="102"/>
      <c r="F131" s="101"/>
      <c r="G131" s="103" t="s">
        <v>36</v>
      </c>
      <c r="H131" s="103" t="s">
        <v>84</v>
      </c>
      <c r="I131" s="104"/>
      <c r="J131" s="154">
        <f>SUM(J127:J129)</f>
        <v>2</v>
      </c>
      <c r="K131" s="105"/>
      <c r="L131" s="106"/>
      <c r="M131" s="106"/>
      <c r="N131" s="162"/>
      <c r="O131" s="1"/>
    </row>
    <row r="132" spans="1:15" x14ac:dyDescent="0.3">
      <c r="A132" s="99"/>
      <c r="B132" s="100"/>
      <c r="C132" s="100"/>
      <c r="D132" s="101"/>
      <c r="E132" s="102"/>
      <c r="F132" s="101"/>
      <c r="G132" s="103" t="s">
        <v>34</v>
      </c>
      <c r="H132" s="103" t="s">
        <v>84</v>
      </c>
      <c r="I132" s="104"/>
      <c r="J132" s="154"/>
      <c r="K132" s="107">
        <f>SUM(I130,J131)</f>
        <v>2</v>
      </c>
      <c r="L132" s="106"/>
      <c r="M132" s="106"/>
      <c r="N132" s="162"/>
      <c r="O132" s="1"/>
    </row>
    <row r="133" spans="1:15" x14ac:dyDescent="0.3">
      <c r="A133" s="83"/>
      <c r="B133" s="69"/>
      <c r="C133" s="69"/>
      <c r="D133" s="70"/>
      <c r="E133" s="95"/>
      <c r="F133" s="70"/>
      <c r="G133" s="71"/>
      <c r="H133" s="71"/>
      <c r="I133" s="146"/>
      <c r="J133" s="155"/>
      <c r="K133" s="73"/>
      <c r="L133" s="66"/>
      <c r="M133" s="66"/>
      <c r="N133" s="162"/>
      <c r="O133" s="1"/>
    </row>
    <row r="134" spans="1:15" ht="13" x14ac:dyDescent="0.3">
      <c r="A134" s="181">
        <v>1989005</v>
      </c>
      <c r="B134" s="176">
        <v>64</v>
      </c>
      <c r="C134" s="176"/>
      <c r="D134" s="176" t="s">
        <v>25</v>
      </c>
      <c r="E134" s="179">
        <v>32737</v>
      </c>
      <c r="F134" s="176"/>
      <c r="G134" s="180" t="s">
        <v>37</v>
      </c>
      <c r="H134" s="180" t="s">
        <v>14</v>
      </c>
      <c r="I134" s="176">
        <v>1</v>
      </c>
      <c r="J134" s="175"/>
      <c r="K134" s="64"/>
      <c r="L134" s="63"/>
      <c r="M134" s="63"/>
      <c r="N134" s="125">
        <v>44843</v>
      </c>
      <c r="O134" s="1"/>
    </row>
    <row r="135" spans="1:15" ht="13" x14ac:dyDescent="0.3">
      <c r="A135" s="181">
        <v>2004009</v>
      </c>
      <c r="B135" s="176">
        <v>76</v>
      </c>
      <c r="C135" s="176"/>
      <c r="D135" s="176" t="s">
        <v>24</v>
      </c>
      <c r="E135" s="179">
        <v>38060</v>
      </c>
      <c r="F135" s="176"/>
      <c r="G135" s="180" t="s">
        <v>184</v>
      </c>
      <c r="H135" s="180" t="s">
        <v>14</v>
      </c>
      <c r="I135" s="176">
        <v>1</v>
      </c>
      <c r="J135" s="175"/>
      <c r="K135" s="64"/>
      <c r="L135" s="63"/>
      <c r="M135" s="63"/>
      <c r="N135" s="125">
        <v>44905</v>
      </c>
      <c r="O135" s="1"/>
    </row>
    <row r="136" spans="1:15" ht="13" x14ac:dyDescent="0.3">
      <c r="A136" s="181">
        <v>1988002</v>
      </c>
      <c r="B136" s="176">
        <v>71</v>
      </c>
      <c r="C136" s="176"/>
      <c r="D136" s="176" t="s">
        <v>25</v>
      </c>
      <c r="E136" s="179">
        <v>32315</v>
      </c>
      <c r="F136" s="176"/>
      <c r="G136" s="180" t="s">
        <v>142</v>
      </c>
      <c r="H136" s="180" t="s">
        <v>14</v>
      </c>
      <c r="I136" s="176">
        <v>1</v>
      </c>
      <c r="J136" s="175"/>
      <c r="K136" s="64"/>
      <c r="L136" s="63"/>
      <c r="M136" s="63"/>
      <c r="N136" s="125">
        <v>44905</v>
      </c>
      <c r="O136" s="1"/>
    </row>
    <row r="137" spans="1:15" ht="13" x14ac:dyDescent="0.3">
      <c r="A137" s="181">
        <v>1992004</v>
      </c>
      <c r="B137" s="176">
        <v>71</v>
      </c>
      <c r="C137" s="176"/>
      <c r="D137" s="176" t="s">
        <v>25</v>
      </c>
      <c r="E137" s="179">
        <v>33735</v>
      </c>
      <c r="F137" s="176"/>
      <c r="G137" s="180" t="s">
        <v>143</v>
      </c>
      <c r="H137" s="180" t="s">
        <v>14</v>
      </c>
      <c r="I137" s="176">
        <v>1</v>
      </c>
      <c r="J137" s="175"/>
      <c r="K137" s="64"/>
      <c r="L137" s="63"/>
      <c r="M137" s="63"/>
      <c r="N137" s="125">
        <v>44843</v>
      </c>
      <c r="O137" s="1"/>
    </row>
    <row r="138" spans="1:15" ht="13" x14ac:dyDescent="0.3">
      <c r="A138" s="183">
        <v>1992005</v>
      </c>
      <c r="B138" s="177">
        <v>81</v>
      </c>
      <c r="C138" s="177"/>
      <c r="D138" s="177" t="s">
        <v>25</v>
      </c>
      <c r="E138" s="222">
        <v>33918</v>
      </c>
      <c r="F138" s="177"/>
      <c r="G138" s="223" t="s">
        <v>59</v>
      </c>
      <c r="H138" s="223" t="s">
        <v>14</v>
      </c>
      <c r="I138" s="176">
        <v>1</v>
      </c>
      <c r="J138" s="175"/>
      <c r="K138" s="64"/>
      <c r="L138" s="63"/>
      <c r="M138" s="63"/>
      <c r="N138" s="125">
        <v>44905</v>
      </c>
      <c r="O138" s="1"/>
    </row>
    <row r="139" spans="1:15" ht="13" x14ac:dyDescent="0.3">
      <c r="A139" s="197">
        <v>2006008</v>
      </c>
      <c r="B139" s="198" t="s">
        <v>144</v>
      </c>
      <c r="C139" s="199"/>
      <c r="D139" s="200" t="s">
        <v>88</v>
      </c>
      <c r="E139" s="201">
        <v>38922</v>
      </c>
      <c r="F139" s="202"/>
      <c r="G139" s="203" t="s">
        <v>145</v>
      </c>
      <c r="H139" s="203" t="s">
        <v>14</v>
      </c>
      <c r="I139" s="176"/>
      <c r="J139" s="175">
        <v>1</v>
      </c>
      <c r="K139" s="64"/>
      <c r="L139" s="63"/>
      <c r="M139" s="63"/>
      <c r="N139" s="125">
        <v>44878</v>
      </c>
      <c r="O139" s="1"/>
    </row>
    <row r="140" spans="1:15" ht="13" x14ac:dyDescent="0.3">
      <c r="A140" s="204">
        <v>2006011</v>
      </c>
      <c r="B140" s="205">
        <v>73</v>
      </c>
      <c r="C140" s="205"/>
      <c r="D140" s="205" t="s">
        <v>88</v>
      </c>
      <c r="E140" s="206">
        <v>38896</v>
      </c>
      <c r="F140" s="205"/>
      <c r="G140" s="207" t="s">
        <v>130</v>
      </c>
      <c r="H140" s="207" t="s">
        <v>14</v>
      </c>
      <c r="I140" s="176"/>
      <c r="J140" s="175">
        <v>1</v>
      </c>
      <c r="K140" s="64"/>
      <c r="L140" s="63"/>
      <c r="M140" s="63"/>
      <c r="N140" s="125">
        <v>44878</v>
      </c>
      <c r="O140" s="1"/>
    </row>
    <row r="141" spans="1:15" ht="13" x14ac:dyDescent="0.3">
      <c r="A141" s="208">
        <v>2004013</v>
      </c>
      <c r="B141" s="175">
        <v>81</v>
      </c>
      <c r="C141" s="175"/>
      <c r="D141" s="175" t="s">
        <v>23</v>
      </c>
      <c r="E141" s="209">
        <v>38067</v>
      </c>
      <c r="F141" s="175"/>
      <c r="G141" s="210" t="s">
        <v>104</v>
      </c>
      <c r="H141" s="210" t="s">
        <v>14</v>
      </c>
      <c r="I141" s="176"/>
      <c r="J141" s="175">
        <v>1</v>
      </c>
      <c r="K141" s="64"/>
      <c r="L141" s="63"/>
      <c r="M141" s="63"/>
      <c r="N141" s="125">
        <v>44878</v>
      </c>
      <c r="O141" s="1"/>
    </row>
    <row r="142" spans="1:15" ht="13" x14ac:dyDescent="0.3">
      <c r="A142" s="211">
        <v>2001004</v>
      </c>
      <c r="B142" s="212" t="s">
        <v>60</v>
      </c>
      <c r="C142" s="212"/>
      <c r="D142" s="178" t="s">
        <v>22</v>
      </c>
      <c r="E142" s="213">
        <v>37061</v>
      </c>
      <c r="F142" s="178"/>
      <c r="G142" s="214" t="s">
        <v>65</v>
      </c>
      <c r="H142" s="214" t="s">
        <v>14</v>
      </c>
      <c r="I142" s="177"/>
      <c r="J142" s="178">
        <v>1</v>
      </c>
      <c r="K142" s="74"/>
      <c r="L142" s="68"/>
      <c r="M142" s="68"/>
      <c r="N142" s="125">
        <v>44905</v>
      </c>
      <c r="O142" s="1"/>
    </row>
    <row r="143" spans="1:15" x14ac:dyDescent="0.3">
      <c r="A143" s="112"/>
      <c r="B143" s="100"/>
      <c r="C143" s="100"/>
      <c r="D143" s="101"/>
      <c r="E143" s="102"/>
      <c r="F143" s="101"/>
      <c r="G143" s="103" t="s">
        <v>33</v>
      </c>
      <c r="H143" s="103" t="s">
        <v>14</v>
      </c>
      <c r="I143" s="104">
        <f>SUM(I133:I142)</f>
        <v>5</v>
      </c>
      <c r="J143" s="154"/>
      <c r="K143" s="105"/>
      <c r="L143" s="106"/>
      <c r="M143" s="106"/>
      <c r="N143" s="162"/>
      <c r="O143" s="1"/>
    </row>
    <row r="144" spans="1:15" x14ac:dyDescent="0.3">
      <c r="A144" s="112"/>
      <c r="B144" s="100"/>
      <c r="C144" s="100"/>
      <c r="D144" s="101"/>
      <c r="E144" s="102"/>
      <c r="F144" s="101"/>
      <c r="G144" s="103" t="s">
        <v>36</v>
      </c>
      <c r="H144" s="103" t="s">
        <v>14</v>
      </c>
      <c r="I144" s="104"/>
      <c r="J144" s="154">
        <f>SUM(J133:J142)</f>
        <v>4</v>
      </c>
      <c r="K144" s="105"/>
      <c r="L144" s="106"/>
      <c r="M144" s="106"/>
      <c r="N144" s="162"/>
      <c r="O144" s="1"/>
    </row>
    <row r="145" spans="1:15" x14ac:dyDescent="0.3">
      <c r="A145" s="112"/>
      <c r="B145" s="100"/>
      <c r="C145" s="100"/>
      <c r="D145" s="101"/>
      <c r="E145" s="102"/>
      <c r="F145" s="101"/>
      <c r="G145" s="103" t="s">
        <v>34</v>
      </c>
      <c r="H145" s="103" t="s">
        <v>14</v>
      </c>
      <c r="I145" s="104"/>
      <c r="J145" s="154"/>
      <c r="K145" s="107">
        <f>SUM(I143,J144)</f>
        <v>9</v>
      </c>
      <c r="L145" s="106"/>
      <c r="M145" s="106"/>
      <c r="N145" s="162"/>
      <c r="O145" s="1"/>
    </row>
    <row r="146" spans="1:15" ht="19.25" customHeight="1" x14ac:dyDescent="0.3">
      <c r="A146" s="83"/>
      <c r="B146" s="69"/>
      <c r="C146" s="69"/>
      <c r="D146" s="70"/>
      <c r="E146" s="95"/>
      <c r="F146" s="70"/>
      <c r="G146" s="71"/>
      <c r="H146" s="111"/>
      <c r="I146" s="146"/>
      <c r="J146" s="155"/>
      <c r="K146" s="73"/>
      <c r="L146" s="66"/>
      <c r="M146" s="66"/>
      <c r="N146" s="162"/>
      <c r="O146" s="1"/>
    </row>
    <row r="147" spans="1:15" x14ac:dyDescent="0.3">
      <c r="A147" s="183">
        <v>2005004</v>
      </c>
      <c r="B147" s="147">
        <v>76</v>
      </c>
      <c r="C147" s="147"/>
      <c r="D147" s="147" t="s">
        <v>24</v>
      </c>
      <c r="E147" s="166">
        <v>38540</v>
      </c>
      <c r="F147" s="147"/>
      <c r="G147" s="167" t="s">
        <v>101</v>
      </c>
      <c r="H147" s="167" t="s">
        <v>70</v>
      </c>
      <c r="I147" s="147">
        <v>1</v>
      </c>
      <c r="J147" s="128"/>
      <c r="K147" s="129"/>
      <c r="L147" s="130"/>
      <c r="M147" s="130"/>
      <c r="N147" s="125">
        <v>44878</v>
      </c>
      <c r="O147" s="1"/>
    </row>
    <row r="148" spans="1:15" x14ac:dyDescent="0.3">
      <c r="A148" s="112"/>
      <c r="B148" s="100"/>
      <c r="C148" s="100"/>
      <c r="D148" s="101"/>
      <c r="E148" s="102"/>
      <c r="F148" s="101"/>
      <c r="G148" s="103" t="s">
        <v>33</v>
      </c>
      <c r="H148" s="103" t="s">
        <v>70</v>
      </c>
      <c r="I148" s="104">
        <f>SUM(I147:I147)</f>
        <v>1</v>
      </c>
      <c r="J148" s="154"/>
      <c r="K148" s="105"/>
      <c r="L148" s="106"/>
      <c r="M148" s="106"/>
      <c r="N148" s="162"/>
      <c r="O148" s="1"/>
    </row>
    <row r="149" spans="1:15" x14ac:dyDescent="0.3">
      <c r="A149" s="112"/>
      <c r="B149" s="100"/>
      <c r="C149" s="100"/>
      <c r="D149" s="101"/>
      <c r="E149" s="102"/>
      <c r="F149" s="101"/>
      <c r="G149" s="103" t="s">
        <v>36</v>
      </c>
      <c r="H149" s="103" t="s">
        <v>36</v>
      </c>
      <c r="I149" s="104"/>
      <c r="J149" s="154">
        <f>SUM(J147:J147)</f>
        <v>0</v>
      </c>
      <c r="K149" s="105"/>
      <c r="L149" s="106"/>
      <c r="M149" s="106"/>
      <c r="N149" s="162"/>
      <c r="O149" s="1"/>
    </row>
    <row r="150" spans="1:15" x14ac:dyDescent="0.3">
      <c r="A150" s="112"/>
      <c r="B150" s="100"/>
      <c r="C150" s="100"/>
      <c r="D150" s="101"/>
      <c r="E150" s="102"/>
      <c r="F150" s="101"/>
      <c r="G150" s="103" t="s">
        <v>34</v>
      </c>
      <c r="H150" s="103" t="s">
        <v>70</v>
      </c>
      <c r="I150" s="104"/>
      <c r="J150" s="154"/>
      <c r="K150" s="107">
        <f>SUM(I148,J149)</f>
        <v>1</v>
      </c>
      <c r="L150" s="106"/>
      <c r="M150" s="106"/>
      <c r="N150" s="162"/>
      <c r="O150" s="1"/>
    </row>
    <row r="151" spans="1:15" x14ac:dyDescent="0.3">
      <c r="A151" s="83"/>
      <c r="B151" s="69"/>
      <c r="C151" s="69"/>
      <c r="D151" s="70"/>
      <c r="E151" s="95"/>
      <c r="F151" s="70"/>
      <c r="G151" s="71"/>
      <c r="H151" s="71"/>
      <c r="I151" s="146"/>
      <c r="J151" s="155"/>
      <c r="K151" s="73"/>
      <c r="L151" s="66"/>
      <c r="M151" s="66"/>
      <c r="N151" s="162"/>
      <c r="O151" s="1"/>
    </row>
    <row r="152" spans="1:15" ht="13" x14ac:dyDescent="0.3">
      <c r="A152" s="236">
        <v>1992002</v>
      </c>
      <c r="B152" s="233">
        <v>59</v>
      </c>
      <c r="C152" s="233"/>
      <c r="D152" s="176" t="s">
        <v>25</v>
      </c>
      <c r="E152" s="179">
        <v>33830</v>
      </c>
      <c r="F152" s="176"/>
      <c r="G152" s="180" t="s">
        <v>46</v>
      </c>
      <c r="H152" s="180" t="s">
        <v>29</v>
      </c>
      <c r="I152" s="176">
        <v>1</v>
      </c>
      <c r="J152" s="175"/>
      <c r="K152" s="64"/>
      <c r="L152" s="63"/>
      <c r="M152" s="63"/>
      <c r="N152" s="125">
        <v>44948</v>
      </c>
      <c r="O152" s="1"/>
    </row>
    <row r="153" spans="1:15" ht="13" x14ac:dyDescent="0.3">
      <c r="A153" s="237">
        <v>2002001</v>
      </c>
      <c r="B153" s="175">
        <v>81</v>
      </c>
      <c r="C153" s="175"/>
      <c r="D153" s="175" t="s">
        <v>22</v>
      </c>
      <c r="E153" s="209">
        <v>37500</v>
      </c>
      <c r="F153" s="175"/>
      <c r="G153" s="210" t="s">
        <v>73</v>
      </c>
      <c r="H153" s="210" t="s">
        <v>29</v>
      </c>
      <c r="I153" s="176"/>
      <c r="J153" s="175">
        <v>1</v>
      </c>
      <c r="K153" s="64"/>
      <c r="L153" s="63"/>
      <c r="M153" s="63"/>
      <c r="N153" s="125">
        <v>44948</v>
      </c>
      <c r="O153" s="1"/>
    </row>
    <row r="154" spans="1:15" ht="13" x14ac:dyDescent="0.3">
      <c r="A154" s="237">
        <v>1991002</v>
      </c>
      <c r="B154" s="235">
        <v>89</v>
      </c>
      <c r="C154" s="235"/>
      <c r="D154" s="175" t="s">
        <v>22</v>
      </c>
      <c r="E154" s="209">
        <v>33250</v>
      </c>
      <c r="F154" s="175"/>
      <c r="G154" s="210" t="s">
        <v>99</v>
      </c>
      <c r="H154" s="210" t="s">
        <v>29</v>
      </c>
      <c r="I154" s="176"/>
      <c r="J154" s="175">
        <v>1</v>
      </c>
      <c r="K154" s="64"/>
      <c r="L154" s="63"/>
      <c r="M154" s="63"/>
      <c r="N154" s="125">
        <v>44942</v>
      </c>
      <c r="O154" s="1"/>
    </row>
    <row r="155" spans="1:15" ht="13" x14ac:dyDescent="0.3">
      <c r="A155" s="238">
        <v>1997001</v>
      </c>
      <c r="B155" s="235">
        <v>89</v>
      </c>
      <c r="C155" s="235"/>
      <c r="D155" s="175" t="s">
        <v>22</v>
      </c>
      <c r="E155" s="209">
        <v>35744</v>
      </c>
      <c r="F155" s="175"/>
      <c r="G155" s="210" t="s">
        <v>74</v>
      </c>
      <c r="H155" s="210" t="s">
        <v>29</v>
      </c>
      <c r="I155" s="176"/>
      <c r="J155" s="175">
        <v>1</v>
      </c>
      <c r="K155" s="64"/>
      <c r="L155" s="63"/>
      <c r="M155" s="63"/>
      <c r="N155" s="125">
        <v>44948</v>
      </c>
      <c r="O155" s="1"/>
    </row>
    <row r="156" spans="1:15" ht="13" x14ac:dyDescent="0.3">
      <c r="A156" s="237">
        <v>1997002</v>
      </c>
      <c r="B156" s="175">
        <v>96</v>
      </c>
      <c r="C156" s="175"/>
      <c r="D156" s="175" t="s">
        <v>22</v>
      </c>
      <c r="E156" s="209">
        <v>35645</v>
      </c>
      <c r="F156" s="175"/>
      <c r="G156" s="210" t="s">
        <v>98</v>
      </c>
      <c r="H156" s="210" t="s">
        <v>29</v>
      </c>
      <c r="I156" s="176"/>
      <c r="J156" s="175">
        <v>1</v>
      </c>
      <c r="K156" s="64"/>
      <c r="L156" s="63"/>
      <c r="M156" s="63"/>
      <c r="N156" s="125">
        <v>44942</v>
      </c>
      <c r="O156" s="1"/>
    </row>
    <row r="157" spans="1:15" x14ac:dyDescent="0.3">
      <c r="A157" s="112"/>
      <c r="B157" s="100"/>
      <c r="C157" s="100"/>
      <c r="D157" s="101"/>
      <c r="E157" s="102"/>
      <c r="F157" s="101"/>
      <c r="G157" s="103" t="s">
        <v>33</v>
      </c>
      <c r="H157" s="103" t="s">
        <v>29</v>
      </c>
      <c r="I157" s="104">
        <f>SUM(I151:I156)</f>
        <v>1</v>
      </c>
      <c r="J157" s="154"/>
      <c r="K157" s="105"/>
      <c r="L157" s="106"/>
      <c r="M157" s="106"/>
      <c r="N157" s="162"/>
      <c r="O157" s="1"/>
    </row>
    <row r="158" spans="1:15" x14ac:dyDescent="0.3">
      <c r="A158" s="112"/>
      <c r="B158" s="100"/>
      <c r="C158" s="100"/>
      <c r="D158" s="101"/>
      <c r="E158" s="102"/>
      <c r="F158" s="101"/>
      <c r="G158" s="103" t="s">
        <v>36</v>
      </c>
      <c r="H158" s="103" t="s">
        <v>29</v>
      </c>
      <c r="I158" s="104"/>
      <c r="J158" s="154">
        <f>SUM(J151:J156)</f>
        <v>4</v>
      </c>
      <c r="K158" s="105"/>
      <c r="L158" s="106"/>
      <c r="M158" s="106"/>
      <c r="N158" s="162"/>
      <c r="O158" s="1"/>
    </row>
    <row r="159" spans="1:15" x14ac:dyDescent="0.3">
      <c r="A159" s="112"/>
      <c r="B159" s="100"/>
      <c r="C159" s="100"/>
      <c r="D159" s="101"/>
      <c r="E159" s="102"/>
      <c r="F159" s="101"/>
      <c r="G159" s="103" t="s">
        <v>34</v>
      </c>
      <c r="H159" s="103" t="s">
        <v>29</v>
      </c>
      <c r="I159" s="104"/>
      <c r="J159" s="154"/>
      <c r="K159" s="107">
        <f>SUM(I157,J158)</f>
        <v>5</v>
      </c>
      <c r="L159" s="106"/>
      <c r="M159" s="106"/>
      <c r="N159" s="162"/>
      <c r="O159" s="1"/>
    </row>
    <row r="160" spans="1:15" x14ac:dyDescent="0.3">
      <c r="A160" s="83"/>
      <c r="B160" s="69"/>
      <c r="C160" s="69"/>
      <c r="D160" s="70"/>
      <c r="E160" s="95"/>
      <c r="F160" s="70"/>
      <c r="G160" s="71"/>
      <c r="H160" s="71"/>
      <c r="I160" s="146"/>
      <c r="J160" s="155"/>
      <c r="K160" s="73"/>
      <c r="L160" s="66"/>
      <c r="M160" s="66"/>
      <c r="N160" s="162"/>
      <c r="O160" s="1"/>
    </row>
    <row r="161" spans="1:15" ht="13" x14ac:dyDescent="0.3">
      <c r="A161" s="181">
        <v>1985010</v>
      </c>
      <c r="B161" s="233">
        <v>59</v>
      </c>
      <c r="C161" s="233"/>
      <c r="D161" s="176" t="s">
        <v>131</v>
      </c>
      <c r="E161" s="179">
        <v>31091</v>
      </c>
      <c r="F161" s="176"/>
      <c r="G161" s="180" t="s">
        <v>169</v>
      </c>
      <c r="H161" s="180" t="s">
        <v>21</v>
      </c>
      <c r="I161" s="176">
        <v>1</v>
      </c>
      <c r="J161" s="175"/>
      <c r="K161" s="64"/>
      <c r="L161" s="63"/>
      <c r="M161" s="63"/>
      <c r="N161" s="125">
        <v>44948</v>
      </c>
      <c r="O161" s="1"/>
    </row>
    <row r="162" spans="1:15" ht="13" x14ac:dyDescent="0.3">
      <c r="A162" s="211">
        <v>2005008</v>
      </c>
      <c r="B162" s="212">
        <v>73</v>
      </c>
      <c r="C162" s="212"/>
      <c r="D162" s="178" t="s">
        <v>23</v>
      </c>
      <c r="E162" s="213">
        <v>38415</v>
      </c>
      <c r="F162" s="178"/>
      <c r="G162" s="214" t="s">
        <v>170</v>
      </c>
      <c r="H162" s="214" t="s">
        <v>21</v>
      </c>
      <c r="I162" s="177"/>
      <c r="J162" s="178">
        <v>1</v>
      </c>
      <c r="K162" s="74"/>
      <c r="L162" s="68"/>
      <c r="M162" s="68"/>
      <c r="N162" s="125">
        <v>44947</v>
      </c>
      <c r="O162" s="1"/>
    </row>
    <row r="163" spans="1:15" x14ac:dyDescent="0.3">
      <c r="A163" s="112"/>
      <c r="B163" s="100"/>
      <c r="C163" s="100"/>
      <c r="D163" s="101"/>
      <c r="E163" s="102"/>
      <c r="F163" s="101"/>
      <c r="G163" s="103" t="s">
        <v>33</v>
      </c>
      <c r="H163" s="103" t="s">
        <v>21</v>
      </c>
      <c r="I163" s="104">
        <f>SUM(I160:I162)</f>
        <v>1</v>
      </c>
      <c r="J163" s="154"/>
      <c r="K163" s="105"/>
      <c r="L163" s="106"/>
      <c r="M163" s="106"/>
      <c r="N163" s="162"/>
      <c r="O163" s="1"/>
    </row>
    <row r="164" spans="1:15" x14ac:dyDescent="0.3">
      <c r="A164" s="112"/>
      <c r="B164" s="100"/>
      <c r="C164" s="100"/>
      <c r="D164" s="101"/>
      <c r="E164" s="102"/>
      <c r="F164" s="101"/>
      <c r="G164" s="103" t="s">
        <v>36</v>
      </c>
      <c r="H164" s="103" t="s">
        <v>21</v>
      </c>
      <c r="I164" s="104"/>
      <c r="J164" s="154">
        <f>SUM(J160:J162)</f>
        <v>1</v>
      </c>
      <c r="K164" s="105"/>
      <c r="L164" s="106"/>
      <c r="M164" s="106"/>
      <c r="N164" s="162"/>
      <c r="O164" s="1"/>
    </row>
    <row r="165" spans="1:15" x14ac:dyDescent="0.3">
      <c r="A165" s="112"/>
      <c r="B165" s="100"/>
      <c r="C165" s="100"/>
      <c r="D165" s="101"/>
      <c r="E165" s="102"/>
      <c r="F165" s="101"/>
      <c r="G165" s="103" t="s">
        <v>34</v>
      </c>
      <c r="H165" s="103" t="s">
        <v>21</v>
      </c>
      <c r="I165" s="104"/>
      <c r="J165" s="154"/>
      <c r="K165" s="107">
        <f>SUM(I163,J164)</f>
        <v>2</v>
      </c>
      <c r="L165" s="106"/>
      <c r="M165" s="106"/>
      <c r="N165" s="162"/>
      <c r="O165" s="1"/>
    </row>
    <row r="166" spans="1:15" x14ac:dyDescent="0.3">
      <c r="A166" s="83"/>
      <c r="B166" s="69"/>
      <c r="C166" s="69"/>
      <c r="D166" s="70"/>
      <c r="E166" s="95"/>
      <c r="F166" s="70"/>
      <c r="G166" s="71"/>
      <c r="H166" s="71"/>
      <c r="I166" s="146"/>
      <c r="J166" s="155"/>
      <c r="K166" s="73"/>
      <c r="L166" s="66"/>
      <c r="M166" s="66"/>
      <c r="N166" s="162"/>
      <c r="O166" s="1"/>
    </row>
    <row r="167" spans="1:15" x14ac:dyDescent="0.3">
      <c r="A167" s="168">
        <v>2002005</v>
      </c>
      <c r="B167" s="176">
        <v>76</v>
      </c>
      <c r="C167" s="176"/>
      <c r="D167" s="176" t="s">
        <v>25</v>
      </c>
      <c r="E167" s="179">
        <v>37485</v>
      </c>
      <c r="F167" s="176"/>
      <c r="G167" s="180" t="s">
        <v>106</v>
      </c>
      <c r="H167" s="180" t="s">
        <v>15</v>
      </c>
      <c r="I167" s="176">
        <v>1</v>
      </c>
      <c r="J167" s="175"/>
      <c r="K167" s="132"/>
      <c r="L167" s="133"/>
      <c r="M167" s="133"/>
      <c r="N167" s="125">
        <v>44912</v>
      </c>
      <c r="O167" s="1"/>
    </row>
    <row r="168" spans="1:15" x14ac:dyDescent="0.3">
      <c r="A168" s="126">
        <v>1989010</v>
      </c>
      <c r="B168" s="212" t="s">
        <v>60</v>
      </c>
      <c r="C168" s="212"/>
      <c r="D168" s="178" t="s">
        <v>22</v>
      </c>
      <c r="E168" s="213">
        <v>32866</v>
      </c>
      <c r="F168" s="178"/>
      <c r="G168" s="214" t="s">
        <v>28</v>
      </c>
      <c r="H168" s="214" t="s">
        <v>15</v>
      </c>
      <c r="I168" s="177"/>
      <c r="J168" s="178">
        <v>1</v>
      </c>
      <c r="K168" s="129"/>
      <c r="L168" s="130"/>
      <c r="M168" s="130"/>
      <c r="N168" s="125">
        <v>44910</v>
      </c>
      <c r="O168" s="1"/>
    </row>
    <row r="169" spans="1:15" x14ac:dyDescent="0.3">
      <c r="A169" s="112"/>
      <c r="B169" s="100"/>
      <c r="C169" s="100"/>
      <c r="D169" s="101"/>
      <c r="E169" s="102"/>
      <c r="F169" s="101"/>
      <c r="G169" s="103" t="s">
        <v>33</v>
      </c>
      <c r="H169" s="103" t="s">
        <v>15</v>
      </c>
      <c r="I169" s="104">
        <f>SUM(I166:I168)</f>
        <v>1</v>
      </c>
      <c r="J169" s="154"/>
      <c r="K169" s="105"/>
      <c r="L169" s="106"/>
      <c r="M169" s="106"/>
      <c r="N169" s="162"/>
      <c r="O169" s="1"/>
    </row>
    <row r="170" spans="1:15" x14ac:dyDescent="0.3">
      <c r="A170" s="112"/>
      <c r="B170" s="100"/>
      <c r="C170" s="100"/>
      <c r="D170" s="101"/>
      <c r="E170" s="102"/>
      <c r="F170" s="101"/>
      <c r="G170" s="103" t="s">
        <v>36</v>
      </c>
      <c r="H170" s="103" t="s">
        <v>15</v>
      </c>
      <c r="I170" s="104"/>
      <c r="J170" s="154">
        <f>SUM(J166:J168)</f>
        <v>1</v>
      </c>
      <c r="K170" s="105"/>
      <c r="L170" s="106"/>
      <c r="M170" s="106"/>
      <c r="N170" s="162"/>
      <c r="O170" s="1"/>
    </row>
    <row r="171" spans="1:15" x14ac:dyDescent="0.3">
      <c r="A171" s="112"/>
      <c r="B171" s="100"/>
      <c r="C171" s="100"/>
      <c r="D171" s="101"/>
      <c r="E171" s="102"/>
      <c r="F171" s="101"/>
      <c r="G171" s="103" t="s">
        <v>34</v>
      </c>
      <c r="H171" s="103" t="s">
        <v>15</v>
      </c>
      <c r="I171" s="104"/>
      <c r="J171" s="154"/>
      <c r="K171" s="107">
        <f>SUM(I169,J170)</f>
        <v>2</v>
      </c>
      <c r="L171" s="106"/>
      <c r="M171" s="106"/>
      <c r="N171" s="162"/>
      <c r="O171" s="1"/>
    </row>
    <row r="172" spans="1:15" x14ac:dyDescent="0.3">
      <c r="A172" s="83"/>
      <c r="B172" s="69"/>
      <c r="C172" s="69"/>
      <c r="D172" s="70"/>
      <c r="E172" s="95"/>
      <c r="F172" s="70"/>
      <c r="G172" s="71"/>
      <c r="H172" s="71"/>
      <c r="I172" s="146"/>
      <c r="J172" s="155"/>
      <c r="K172" s="73"/>
      <c r="L172" s="66"/>
      <c r="M172" s="66"/>
      <c r="N172" s="162"/>
      <c r="O172" s="1"/>
    </row>
    <row r="173" spans="1:15" ht="13" x14ac:dyDescent="0.3">
      <c r="A173" s="208">
        <v>1993019</v>
      </c>
      <c r="B173" s="175">
        <v>96</v>
      </c>
      <c r="C173" s="175"/>
      <c r="D173" s="175" t="s">
        <v>22</v>
      </c>
      <c r="E173" s="209">
        <v>34330</v>
      </c>
      <c r="F173" s="175"/>
      <c r="G173" s="210" t="s">
        <v>40</v>
      </c>
      <c r="H173" s="210" t="s">
        <v>16</v>
      </c>
      <c r="I173" s="176"/>
      <c r="J173" s="175">
        <v>1</v>
      </c>
      <c r="K173" s="64"/>
      <c r="L173" s="63"/>
      <c r="M173" s="63"/>
      <c r="N173" s="125">
        <v>44941</v>
      </c>
      <c r="O173" s="1"/>
    </row>
    <row r="174" spans="1:15" ht="13" x14ac:dyDescent="0.3">
      <c r="A174" s="208">
        <v>1988009</v>
      </c>
      <c r="B174" s="175">
        <v>109</v>
      </c>
      <c r="C174" s="175"/>
      <c r="D174" s="175" t="s">
        <v>133</v>
      </c>
      <c r="E174" s="209">
        <v>32442</v>
      </c>
      <c r="F174" s="175"/>
      <c r="G174" s="210" t="s">
        <v>75</v>
      </c>
      <c r="H174" s="210" t="s">
        <v>16</v>
      </c>
      <c r="I174" s="176"/>
      <c r="J174" s="175">
        <v>1</v>
      </c>
      <c r="K174" s="64"/>
      <c r="L174" s="63"/>
      <c r="M174" s="63"/>
      <c r="N174" s="125">
        <v>44948</v>
      </c>
      <c r="O174" s="1"/>
    </row>
    <row r="175" spans="1:15" ht="13" x14ac:dyDescent="0.3">
      <c r="A175" s="211">
        <v>1991016</v>
      </c>
      <c r="B175" s="212">
        <v>109</v>
      </c>
      <c r="C175" s="212"/>
      <c r="D175" s="178" t="s">
        <v>22</v>
      </c>
      <c r="E175" s="213">
        <v>33559</v>
      </c>
      <c r="F175" s="178"/>
      <c r="G175" s="214" t="s">
        <v>55</v>
      </c>
      <c r="H175" s="214" t="s">
        <v>16</v>
      </c>
      <c r="I175" s="177"/>
      <c r="J175" s="178">
        <v>1</v>
      </c>
      <c r="K175" s="74"/>
      <c r="L175" s="68"/>
      <c r="M175" s="68"/>
      <c r="N175" s="125">
        <v>44923</v>
      </c>
      <c r="O175" s="1"/>
    </row>
    <row r="176" spans="1:15" ht="13" x14ac:dyDescent="0.3">
      <c r="A176" s="208">
        <v>2002007</v>
      </c>
      <c r="B176" s="235" t="s">
        <v>60</v>
      </c>
      <c r="C176" s="175"/>
      <c r="D176" s="175" t="s">
        <v>22</v>
      </c>
      <c r="E176" s="209">
        <v>37370</v>
      </c>
      <c r="F176" s="175"/>
      <c r="G176" s="210" t="s">
        <v>181</v>
      </c>
      <c r="H176" s="210" t="s">
        <v>16</v>
      </c>
      <c r="I176" s="176"/>
      <c r="J176" s="175">
        <v>1</v>
      </c>
      <c r="K176" s="64"/>
      <c r="L176" s="63"/>
      <c r="M176" s="63"/>
      <c r="N176" s="125">
        <v>44948</v>
      </c>
      <c r="O176" s="1"/>
    </row>
    <row r="177" spans="1:16" x14ac:dyDescent="0.3">
      <c r="A177" s="112"/>
      <c r="B177" s="108"/>
      <c r="C177" s="108"/>
      <c r="D177" s="109"/>
      <c r="E177" s="110"/>
      <c r="F177" s="109"/>
      <c r="G177" s="103" t="s">
        <v>33</v>
      </c>
      <c r="H177" s="103" t="s">
        <v>16</v>
      </c>
      <c r="I177" s="104">
        <f>SUM(I172:I176)</f>
        <v>0</v>
      </c>
      <c r="J177" s="158"/>
      <c r="K177" s="105"/>
      <c r="L177" s="106"/>
      <c r="M177" s="106"/>
      <c r="N177" s="162"/>
      <c r="O177" s="1"/>
    </row>
    <row r="178" spans="1:16" x14ac:dyDescent="0.3">
      <c r="A178" s="112"/>
      <c r="B178" s="100"/>
      <c r="C178" s="100"/>
      <c r="D178" s="101"/>
      <c r="E178" s="102"/>
      <c r="F178" s="101"/>
      <c r="G178" s="103" t="s">
        <v>36</v>
      </c>
      <c r="H178" s="103" t="s">
        <v>16</v>
      </c>
      <c r="I178" s="104"/>
      <c r="J178" s="154">
        <f>SUM(J172:J176)</f>
        <v>4</v>
      </c>
      <c r="K178" s="105"/>
      <c r="L178" s="106"/>
      <c r="M178" s="106"/>
      <c r="N178" s="162"/>
      <c r="O178" s="1"/>
    </row>
    <row r="179" spans="1:16" x14ac:dyDescent="0.3">
      <c r="A179" s="112"/>
      <c r="B179" s="100"/>
      <c r="C179" s="100"/>
      <c r="D179" s="101"/>
      <c r="E179" s="102"/>
      <c r="F179" s="101"/>
      <c r="G179" s="103" t="s">
        <v>34</v>
      </c>
      <c r="H179" s="103" t="s">
        <v>16</v>
      </c>
      <c r="I179" s="104"/>
      <c r="J179" s="154"/>
      <c r="K179" s="107">
        <f>SUM(I177,J178)</f>
        <v>4</v>
      </c>
      <c r="L179" s="106"/>
      <c r="M179" s="106"/>
      <c r="N179" s="162"/>
      <c r="O179" s="1"/>
    </row>
    <row r="180" spans="1:16" x14ac:dyDescent="0.3">
      <c r="A180" s="83"/>
      <c r="B180" s="69"/>
      <c r="C180" s="69"/>
      <c r="D180" s="70"/>
      <c r="E180" s="95"/>
      <c r="F180" s="70"/>
      <c r="G180" s="71"/>
      <c r="H180" s="71"/>
      <c r="I180" s="146"/>
      <c r="J180" s="155"/>
      <c r="K180" s="73"/>
      <c r="L180" s="66"/>
      <c r="M180" s="66"/>
      <c r="N180" s="162"/>
      <c r="O180" s="1"/>
    </row>
    <row r="181" spans="1:16" ht="13" x14ac:dyDescent="0.3">
      <c r="A181" s="284">
        <v>2000016</v>
      </c>
      <c r="B181" s="218">
        <v>71</v>
      </c>
      <c r="C181" s="218"/>
      <c r="D181" s="219" t="s">
        <v>25</v>
      </c>
      <c r="E181" s="220">
        <v>36628</v>
      </c>
      <c r="F181" s="219"/>
      <c r="G181" s="221" t="s">
        <v>146</v>
      </c>
      <c r="H181" s="221" t="s">
        <v>147</v>
      </c>
      <c r="I181" s="149">
        <v>1</v>
      </c>
      <c r="J181" s="157"/>
      <c r="K181" s="79"/>
      <c r="L181" s="80"/>
      <c r="M181" s="80"/>
      <c r="N181" s="125">
        <v>44948</v>
      </c>
      <c r="O181" s="1"/>
    </row>
    <row r="182" spans="1:16" ht="13" x14ac:dyDescent="0.3">
      <c r="A182" s="182">
        <v>1996015</v>
      </c>
      <c r="B182" s="212">
        <v>73</v>
      </c>
      <c r="C182" s="212"/>
      <c r="D182" s="178" t="s">
        <v>22</v>
      </c>
      <c r="E182" s="213">
        <v>35172</v>
      </c>
      <c r="F182" s="178"/>
      <c r="G182" s="214" t="s">
        <v>100</v>
      </c>
      <c r="H182" s="214" t="s">
        <v>147</v>
      </c>
      <c r="I182" s="147"/>
      <c r="J182" s="128">
        <v>1</v>
      </c>
      <c r="K182" s="74"/>
      <c r="L182" s="68"/>
      <c r="M182" s="68"/>
      <c r="N182" s="125">
        <v>44948</v>
      </c>
      <c r="O182" s="1"/>
    </row>
    <row r="183" spans="1:16" x14ac:dyDescent="0.3">
      <c r="A183" s="112"/>
      <c r="B183" s="108"/>
      <c r="C183" s="108"/>
      <c r="D183" s="109"/>
      <c r="E183" s="110"/>
      <c r="F183" s="109"/>
      <c r="G183" s="103" t="s">
        <v>33</v>
      </c>
      <c r="H183" s="113"/>
      <c r="I183" s="104">
        <f>SUM(I180:I182)</f>
        <v>1</v>
      </c>
      <c r="J183" s="158"/>
      <c r="K183" s="105"/>
      <c r="L183" s="106"/>
      <c r="M183" s="106"/>
      <c r="N183" s="162"/>
      <c r="O183" s="1"/>
    </row>
    <row r="184" spans="1:16" x14ac:dyDescent="0.3">
      <c r="A184" s="112"/>
      <c r="B184" s="106"/>
      <c r="C184" s="106"/>
      <c r="D184" s="101"/>
      <c r="E184" s="102"/>
      <c r="F184" s="101"/>
      <c r="G184" s="103" t="s">
        <v>36</v>
      </c>
      <c r="H184" s="103" t="s">
        <v>147</v>
      </c>
      <c r="I184" s="104"/>
      <c r="J184" s="154">
        <f>SUM(J180:J182)</f>
        <v>1</v>
      </c>
      <c r="K184" s="100"/>
      <c r="L184" s="100"/>
      <c r="M184" s="100"/>
      <c r="N184" s="162"/>
      <c r="O184" s="1"/>
    </row>
    <row r="185" spans="1:16" x14ac:dyDescent="0.3">
      <c r="A185" s="112"/>
      <c r="B185" s="106"/>
      <c r="C185" s="106"/>
      <c r="D185" s="101"/>
      <c r="E185" s="102"/>
      <c r="F185" s="101"/>
      <c r="G185" s="103" t="s">
        <v>34</v>
      </c>
      <c r="H185" s="103" t="s">
        <v>148</v>
      </c>
      <c r="I185" s="104"/>
      <c r="J185" s="154"/>
      <c r="K185" s="107">
        <f>SUM(I183,J184)</f>
        <v>2</v>
      </c>
      <c r="L185" s="100"/>
      <c r="M185" s="100"/>
      <c r="N185" s="162"/>
      <c r="O185" s="1"/>
    </row>
    <row r="186" spans="1:16" x14ac:dyDescent="0.3">
      <c r="A186" s="85"/>
      <c r="B186" s="78"/>
      <c r="C186" s="78"/>
      <c r="D186" s="78"/>
      <c r="E186" s="143"/>
      <c r="F186" s="78"/>
      <c r="G186" s="78"/>
      <c r="H186" s="78"/>
      <c r="I186" s="149"/>
      <c r="J186" s="157"/>
      <c r="K186" s="76"/>
      <c r="L186" s="76"/>
      <c r="M186" s="76"/>
      <c r="N186" s="162"/>
      <c r="O186" s="1"/>
    </row>
    <row r="187" spans="1:16" x14ac:dyDescent="0.3">
      <c r="A187" s="112"/>
      <c r="B187" s="103" t="s">
        <v>35</v>
      </c>
      <c r="C187" s="103"/>
      <c r="D187" s="103"/>
      <c r="E187" s="144"/>
      <c r="F187" s="103"/>
      <c r="G187" s="103" t="s">
        <v>33</v>
      </c>
      <c r="H187" s="103"/>
      <c r="I187" s="104">
        <f>SUM(I11,I19,I25,I32,I39,I44,I51,I60,I70,I79,I92,I99,I108,I124,I130,I143,I148,I157,I163,I169,I177,I183)</f>
        <v>47</v>
      </c>
      <c r="J187" s="154"/>
      <c r="K187" s="100"/>
      <c r="L187" s="100"/>
      <c r="M187" s="100"/>
      <c r="N187" s="162" t="s">
        <v>27</v>
      </c>
      <c r="O187" s="1"/>
    </row>
    <row r="188" spans="1:16" x14ac:dyDescent="0.3">
      <c r="A188" s="112"/>
      <c r="B188" s="103" t="s">
        <v>35</v>
      </c>
      <c r="C188" s="103"/>
      <c r="D188" s="103"/>
      <c r="E188" s="144"/>
      <c r="F188" s="103"/>
      <c r="G188" s="103" t="s">
        <v>36</v>
      </c>
      <c r="H188" s="103"/>
      <c r="I188" s="104"/>
      <c r="J188" s="154">
        <f>SUM(J12,J20,J26,J33,J40,J45,J52,J61,J66,J71,J80,J93,J100,J109,J125,J131,J144,J149,J158,J164,J170,J178,J184)</f>
        <v>43</v>
      </c>
      <c r="K188" s="100"/>
      <c r="L188" s="100"/>
      <c r="M188" s="100"/>
      <c r="N188" s="162"/>
      <c r="O188" s="1"/>
    </row>
    <row r="189" spans="1:16" x14ac:dyDescent="0.3">
      <c r="A189" s="112"/>
      <c r="B189" s="103" t="s">
        <v>35</v>
      </c>
      <c r="C189" s="103"/>
      <c r="D189" s="103"/>
      <c r="E189" s="144"/>
      <c r="F189" s="103"/>
      <c r="G189" s="103" t="s">
        <v>34</v>
      </c>
      <c r="H189" s="103"/>
      <c r="I189" s="104"/>
      <c r="J189" s="154"/>
      <c r="K189" s="107">
        <f>SUM(I187,J188)</f>
        <v>90</v>
      </c>
      <c r="L189" s="100"/>
      <c r="M189" s="100"/>
      <c r="N189" s="162" t="s">
        <v>27</v>
      </c>
      <c r="O189" s="1" t="s">
        <v>27</v>
      </c>
    </row>
    <row r="190" spans="1:16" x14ac:dyDescent="0.3">
      <c r="O190" t="s">
        <v>27</v>
      </c>
    </row>
    <row r="191" spans="1:16" x14ac:dyDescent="0.3">
      <c r="P191" t="s">
        <v>27</v>
      </c>
    </row>
    <row r="193" spans="14:14" x14ac:dyDescent="0.3">
      <c r="N193" s="163" t="s">
        <v>27</v>
      </c>
    </row>
    <row r="194" spans="14:14" x14ac:dyDescent="0.3">
      <c r="N194" s="163" t="s">
        <v>27</v>
      </c>
    </row>
  </sheetData>
  <mergeCells count="9">
    <mergeCell ref="A2:A3"/>
    <mergeCell ref="E2:E3"/>
    <mergeCell ref="I2:K2"/>
    <mergeCell ref="L2:M2"/>
    <mergeCell ref="C2:C3"/>
    <mergeCell ref="D2:D3"/>
    <mergeCell ref="G2:G3"/>
    <mergeCell ref="B2:B3"/>
    <mergeCell ref="H2:H3"/>
  </mergeCells>
  <phoneticPr fontId="1" type="noConversion"/>
  <dataValidations disablePrompts="1" count="2">
    <dataValidation type="list" allowBlank="1" showInputMessage="1" showErrorMessage="1" errorTitle="Feil_i_kategori" error="Feil verdi i kategori" sqref="D29:D31 D139 D23:D24" xr:uid="{71A35382-8B7D-4D09-AEB9-75D31640E69B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B29:B31 B139 B23:B24" xr:uid="{BDB1323C-803A-467E-8804-33E465A1EFB6}">
      <formula1>"40,45,49,55,59,64,71,76,81,+81,87,+87,49,55,61,67,73,81,89,96,102,+102,109,+109"</formula1>
    </dataValidation>
  </dataValidations>
  <pageMargins left="0.78740157499999996" right="0.78740157499999996" top="0.984251969" bottom="0.984251969" header="0.5" footer="0.5"/>
  <pageSetup paperSize="9" scale="68" orientation="portrait" r:id="rId1"/>
  <headerFooter>
    <oddFooter>&amp;C&amp;1#&amp;"Calibri"&amp;8&amp;K000000Sensitivity: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2"/>
  <sheetViews>
    <sheetView tabSelected="1" zoomScaleNormal="100" zoomScaleSheetLayoutView="70" zoomScalePageLayoutView="110" workbookViewId="0">
      <selection activeCell="H100" activeCellId="24" sqref="H9 H12 H23 H24 H25 H27 H28 H37 H38 H39 H42 H45 H46 H47 H49 H66 H68 H71 H72 H75 H87 H89 H91 H94 H100"/>
    </sheetView>
  </sheetViews>
  <sheetFormatPr defaultColWidth="11.453125" defaultRowHeight="13" x14ac:dyDescent="0.3"/>
  <cols>
    <col min="1" max="1" width="10.08984375" style="215" customWidth="1"/>
    <col min="2" max="2" width="6.36328125" customWidth="1"/>
    <col min="3" max="3" width="8.6328125" customWidth="1"/>
    <col min="4" max="4" width="6.36328125" customWidth="1"/>
    <col min="5" max="5" width="10.453125" customWidth="1"/>
    <col min="6" max="6" width="3.81640625" style="24" customWidth="1"/>
    <col min="7" max="7" width="24.81640625" customWidth="1"/>
    <col min="8" max="8" width="20.453125" customWidth="1"/>
    <col min="9" max="13" width="7.08984375" customWidth="1"/>
    <col min="14" max="14" width="7.08984375" style="33" customWidth="1"/>
    <col min="15" max="15" width="12.36328125" customWidth="1"/>
  </cols>
  <sheetData>
    <row r="1" spans="1:23" ht="25" x14ac:dyDescent="0.5">
      <c r="B1" s="305" t="s">
        <v>108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"/>
      <c r="P1" s="3"/>
      <c r="Q1" s="4"/>
      <c r="R1" s="4"/>
      <c r="S1" s="4"/>
      <c r="T1" s="4"/>
      <c r="U1" s="4"/>
      <c r="V1" s="4"/>
      <c r="W1" s="4"/>
    </row>
    <row r="2" spans="1:23" ht="15.5" x14ac:dyDescent="0.3">
      <c r="A2" s="309" t="s">
        <v>115</v>
      </c>
      <c r="B2" s="50" t="s">
        <v>0</v>
      </c>
      <c r="C2" s="51" t="s">
        <v>1</v>
      </c>
      <c r="D2" s="52" t="s">
        <v>10</v>
      </c>
      <c r="E2" s="51" t="s">
        <v>2</v>
      </c>
      <c r="F2" s="53" t="s">
        <v>12</v>
      </c>
      <c r="G2" s="51" t="s">
        <v>3</v>
      </c>
      <c r="H2" s="51" t="s">
        <v>4</v>
      </c>
      <c r="I2" s="51"/>
      <c r="J2" s="54" t="s">
        <v>5</v>
      </c>
      <c r="K2" s="54"/>
      <c r="L2" s="51"/>
      <c r="M2" s="54" t="s">
        <v>6</v>
      </c>
      <c r="N2" s="55"/>
      <c r="O2" s="25"/>
      <c r="P2" s="5"/>
      <c r="Q2" s="6"/>
      <c r="R2" s="6"/>
      <c r="S2" s="6"/>
      <c r="T2" s="6"/>
      <c r="U2" s="6"/>
      <c r="V2" s="6"/>
      <c r="W2" s="6"/>
    </row>
    <row r="3" spans="1:23" x14ac:dyDescent="0.3">
      <c r="A3" s="309"/>
      <c r="B3" s="56" t="s">
        <v>7</v>
      </c>
      <c r="C3" s="57" t="s">
        <v>8</v>
      </c>
      <c r="D3" s="58" t="s">
        <v>11</v>
      </c>
      <c r="E3" s="57" t="s">
        <v>9</v>
      </c>
      <c r="F3" s="59" t="s">
        <v>13</v>
      </c>
      <c r="G3" s="57"/>
      <c r="H3" s="57"/>
      <c r="I3" s="60">
        <v>1</v>
      </c>
      <c r="J3" s="61">
        <v>2</v>
      </c>
      <c r="K3" s="62">
        <v>3</v>
      </c>
      <c r="L3" s="60">
        <v>1</v>
      </c>
      <c r="M3" s="61">
        <v>2</v>
      </c>
      <c r="N3" s="62">
        <v>3</v>
      </c>
      <c r="O3" s="7"/>
      <c r="P3" s="5"/>
      <c r="Q3" s="6"/>
      <c r="R3" s="6"/>
      <c r="S3" s="6"/>
      <c r="T3" s="6"/>
      <c r="U3" s="6"/>
      <c r="V3" s="6"/>
      <c r="W3" s="6"/>
    </row>
    <row r="4" spans="1:23" x14ac:dyDescent="0.3">
      <c r="A4" s="216"/>
      <c r="B4" s="88"/>
      <c r="C4" s="89"/>
      <c r="D4" s="90"/>
      <c r="E4" s="89"/>
      <c r="F4" s="91"/>
      <c r="G4" s="89"/>
      <c r="H4" s="89"/>
      <c r="I4" s="92"/>
      <c r="J4" s="92"/>
      <c r="K4" s="92"/>
      <c r="L4" s="92"/>
      <c r="M4" s="92"/>
      <c r="N4" s="93"/>
      <c r="O4" s="7"/>
      <c r="P4" s="5"/>
      <c r="Q4" s="6"/>
      <c r="R4" s="6"/>
      <c r="S4" s="6"/>
      <c r="T4" s="6"/>
      <c r="U4" s="6"/>
      <c r="V4" s="6"/>
      <c r="W4" s="6"/>
    </row>
    <row r="5" spans="1:23" ht="19.5" customHeight="1" x14ac:dyDescent="0.3">
      <c r="B5" s="308"/>
      <c r="C5" s="302"/>
      <c r="D5" s="302"/>
      <c r="E5" s="302"/>
      <c r="F5" s="302"/>
      <c r="G5" s="303" t="s">
        <v>109</v>
      </c>
      <c r="H5" s="303"/>
      <c r="I5" s="303">
        <v>8</v>
      </c>
      <c r="J5" s="303"/>
      <c r="K5" s="303"/>
      <c r="L5" s="303"/>
      <c r="M5" s="303"/>
      <c r="N5" s="304"/>
      <c r="O5" s="16"/>
    </row>
    <row r="6" spans="1:23" ht="19.5" customHeight="1" x14ac:dyDescent="0.3">
      <c r="A6" s="217">
        <v>2000012</v>
      </c>
      <c r="B6" s="46">
        <v>55</v>
      </c>
      <c r="C6" s="17"/>
      <c r="D6" s="18" t="s">
        <v>25</v>
      </c>
      <c r="E6" s="19">
        <v>36561</v>
      </c>
      <c r="F6" s="26"/>
      <c r="G6" s="20" t="s">
        <v>176</v>
      </c>
      <c r="H6" s="20" t="s">
        <v>19</v>
      </c>
      <c r="I6" s="13"/>
      <c r="J6" s="14"/>
      <c r="K6" s="14"/>
      <c r="L6" s="13"/>
      <c r="M6" s="14"/>
      <c r="N6" s="32"/>
      <c r="O6" s="24"/>
    </row>
    <row r="7" spans="1:23" ht="19.5" customHeight="1" x14ac:dyDescent="0.3">
      <c r="A7" s="217">
        <v>2004001</v>
      </c>
      <c r="B7" s="46">
        <v>55</v>
      </c>
      <c r="C7" s="17"/>
      <c r="D7" s="18" t="s">
        <v>24</v>
      </c>
      <c r="E7" s="19">
        <v>38084</v>
      </c>
      <c r="F7" s="26"/>
      <c r="G7" s="20" t="s">
        <v>78</v>
      </c>
      <c r="H7" s="20" t="s">
        <v>42</v>
      </c>
      <c r="I7" s="13"/>
      <c r="J7" s="14"/>
      <c r="K7" s="14"/>
      <c r="L7" s="13"/>
      <c r="M7" s="14"/>
      <c r="N7" s="32"/>
      <c r="O7" s="24"/>
    </row>
    <row r="8" spans="1:23" ht="19.5" customHeight="1" x14ac:dyDescent="0.3">
      <c r="A8" s="217">
        <v>1996005</v>
      </c>
      <c r="B8" s="46">
        <v>55</v>
      </c>
      <c r="C8" s="17"/>
      <c r="D8" s="18" t="s">
        <v>25</v>
      </c>
      <c r="E8" s="19">
        <v>35320</v>
      </c>
      <c r="F8" s="26"/>
      <c r="G8" s="20" t="s">
        <v>41</v>
      </c>
      <c r="H8" s="20" t="s">
        <v>18</v>
      </c>
      <c r="I8" s="13"/>
      <c r="J8" s="14"/>
      <c r="K8" s="14"/>
      <c r="L8" s="13"/>
      <c r="M8" s="14"/>
      <c r="N8" s="32"/>
      <c r="O8" s="24"/>
    </row>
    <row r="9" spans="1:23" ht="19.5" customHeight="1" x14ac:dyDescent="0.3">
      <c r="A9" s="217">
        <v>2004019</v>
      </c>
      <c r="B9" s="46">
        <v>59</v>
      </c>
      <c r="C9" s="17"/>
      <c r="D9" s="18" t="s">
        <v>24</v>
      </c>
      <c r="E9" s="19">
        <v>38164</v>
      </c>
      <c r="F9" s="26"/>
      <c r="G9" s="20" t="s">
        <v>137</v>
      </c>
      <c r="H9" s="20" t="s">
        <v>141</v>
      </c>
      <c r="I9" s="13"/>
      <c r="J9" s="14"/>
      <c r="K9" s="14"/>
      <c r="L9" s="13"/>
      <c r="M9" s="14"/>
      <c r="N9" s="32"/>
      <c r="O9" s="24"/>
    </row>
    <row r="10" spans="1:23" ht="19.5" customHeight="1" x14ac:dyDescent="0.3">
      <c r="A10" s="217">
        <v>1985010</v>
      </c>
      <c r="B10" s="46">
        <v>59</v>
      </c>
      <c r="C10" s="17"/>
      <c r="D10" s="18" t="s">
        <v>131</v>
      </c>
      <c r="E10" s="19">
        <v>31091</v>
      </c>
      <c r="F10" s="26"/>
      <c r="G10" s="20" t="s">
        <v>169</v>
      </c>
      <c r="H10" s="20" t="s">
        <v>21</v>
      </c>
      <c r="I10" s="13"/>
      <c r="J10" s="14"/>
      <c r="K10" s="14"/>
      <c r="L10" s="13"/>
      <c r="M10" s="38"/>
      <c r="N10" s="32"/>
      <c r="O10" s="24"/>
    </row>
    <row r="11" spans="1:23" ht="19.5" customHeight="1" x14ac:dyDescent="0.3">
      <c r="A11" s="217">
        <v>2005005</v>
      </c>
      <c r="B11" s="46">
        <v>59</v>
      </c>
      <c r="C11" s="17"/>
      <c r="D11" s="18" t="s">
        <v>24</v>
      </c>
      <c r="E11" s="19">
        <v>38424</v>
      </c>
      <c r="F11" s="26"/>
      <c r="G11" s="20" t="s">
        <v>76</v>
      </c>
      <c r="H11" s="20" t="s">
        <v>19</v>
      </c>
      <c r="I11" s="13"/>
      <c r="J11" s="14"/>
      <c r="K11" s="14"/>
      <c r="L11" s="13"/>
      <c r="M11" s="14"/>
      <c r="N11" s="32"/>
      <c r="O11" s="24"/>
    </row>
    <row r="12" spans="1:23" ht="19.5" customHeight="1" x14ac:dyDescent="0.3">
      <c r="A12" s="217">
        <v>1992018</v>
      </c>
      <c r="B12" s="46">
        <v>59</v>
      </c>
      <c r="C12" s="17"/>
      <c r="D12" s="18" t="s">
        <v>25</v>
      </c>
      <c r="E12" s="19">
        <v>33921</v>
      </c>
      <c r="F12" s="26"/>
      <c r="G12" s="20" t="s">
        <v>45</v>
      </c>
      <c r="H12" s="20" t="s">
        <v>17</v>
      </c>
      <c r="I12" s="13"/>
      <c r="J12" s="14"/>
      <c r="K12" s="14"/>
      <c r="L12" s="13"/>
      <c r="M12" s="38"/>
      <c r="N12" s="32"/>
      <c r="O12" s="24"/>
    </row>
    <row r="13" spans="1:23" ht="18" customHeight="1" x14ac:dyDescent="0.3">
      <c r="A13" s="217">
        <v>1992002</v>
      </c>
      <c r="B13" s="46">
        <v>59</v>
      </c>
      <c r="C13" s="17"/>
      <c r="D13" s="18" t="s">
        <v>25</v>
      </c>
      <c r="E13" s="19">
        <v>33830</v>
      </c>
      <c r="F13" s="26"/>
      <c r="G13" s="20" t="s">
        <v>46</v>
      </c>
      <c r="H13" s="20" t="s">
        <v>29</v>
      </c>
      <c r="I13" s="13"/>
      <c r="J13" s="29"/>
      <c r="K13" s="30"/>
      <c r="L13" s="31"/>
      <c r="M13" s="35"/>
      <c r="N13" s="32"/>
      <c r="O13" s="8"/>
    </row>
    <row r="14" spans="1:23" ht="19.5" customHeight="1" x14ac:dyDescent="0.3">
      <c r="A14" s="217"/>
      <c r="B14" s="302"/>
      <c r="C14" s="302"/>
      <c r="D14" s="302"/>
      <c r="E14" s="302"/>
      <c r="F14" s="302"/>
      <c r="G14" s="303" t="s">
        <v>110</v>
      </c>
      <c r="H14" s="303"/>
      <c r="I14" s="303">
        <v>16</v>
      </c>
      <c r="J14" s="303"/>
      <c r="K14" s="303"/>
      <c r="L14" s="303"/>
      <c r="M14" s="303"/>
      <c r="N14" s="304"/>
      <c r="O14" s="24"/>
    </row>
    <row r="15" spans="1:23" ht="19.5" customHeight="1" x14ac:dyDescent="0.3">
      <c r="A15" s="217">
        <v>2006008</v>
      </c>
      <c r="B15" s="46">
        <v>67</v>
      </c>
      <c r="C15" s="17"/>
      <c r="D15" s="18" t="s">
        <v>88</v>
      </c>
      <c r="E15" s="19">
        <v>38922</v>
      </c>
      <c r="F15" s="26"/>
      <c r="G15" s="20" t="s">
        <v>145</v>
      </c>
      <c r="H15" s="20" t="s">
        <v>14</v>
      </c>
      <c r="I15" s="23"/>
      <c r="J15" s="22"/>
      <c r="K15" s="15"/>
      <c r="L15" s="13"/>
      <c r="M15" s="22"/>
      <c r="N15" s="32"/>
      <c r="O15" s="16"/>
    </row>
    <row r="16" spans="1:23" ht="19.5" customHeight="1" x14ac:dyDescent="0.3">
      <c r="A16" s="217">
        <v>2000007</v>
      </c>
      <c r="B16" s="46">
        <v>67</v>
      </c>
      <c r="C16" s="17"/>
      <c r="D16" s="18" t="s">
        <v>22</v>
      </c>
      <c r="E16" s="19">
        <v>36879</v>
      </c>
      <c r="F16" s="26"/>
      <c r="G16" s="20" t="s">
        <v>77</v>
      </c>
      <c r="H16" s="20" t="s">
        <v>126</v>
      </c>
      <c r="I16" s="13"/>
      <c r="J16" s="14"/>
      <c r="K16" s="14"/>
      <c r="L16" s="13"/>
      <c r="M16" s="14"/>
      <c r="N16" s="32"/>
      <c r="O16" s="24"/>
    </row>
    <row r="17" spans="1:15" ht="19.5" customHeight="1" x14ac:dyDescent="0.3">
      <c r="A17" s="217">
        <v>2006011</v>
      </c>
      <c r="B17" s="46">
        <v>73</v>
      </c>
      <c r="C17" s="17"/>
      <c r="D17" s="18" t="s">
        <v>88</v>
      </c>
      <c r="E17" s="19">
        <v>38896</v>
      </c>
      <c r="F17" s="26"/>
      <c r="G17" s="20" t="s">
        <v>130</v>
      </c>
      <c r="H17" s="20" t="s">
        <v>14</v>
      </c>
      <c r="I17" s="23"/>
      <c r="J17" s="22"/>
      <c r="K17" s="15"/>
      <c r="L17" s="13"/>
      <c r="M17" s="22"/>
      <c r="N17" s="32"/>
      <c r="O17" s="16"/>
    </row>
    <row r="18" spans="1:15" ht="19.5" customHeight="1" x14ac:dyDescent="0.3">
      <c r="A18" s="217">
        <v>2005008</v>
      </c>
      <c r="B18" s="46">
        <v>73</v>
      </c>
      <c r="C18" s="17"/>
      <c r="D18" s="18" t="s">
        <v>23</v>
      </c>
      <c r="E18" s="19">
        <v>38415</v>
      </c>
      <c r="F18" s="26"/>
      <c r="G18" s="20" t="s">
        <v>170</v>
      </c>
      <c r="H18" s="20" t="s">
        <v>21</v>
      </c>
      <c r="I18" s="13"/>
      <c r="J18" s="14"/>
      <c r="K18" s="14"/>
      <c r="L18" s="13"/>
      <c r="M18" s="14"/>
      <c r="N18" s="32"/>
      <c r="O18" s="24"/>
    </row>
    <row r="19" spans="1:15" ht="19.5" customHeight="1" x14ac:dyDescent="0.3">
      <c r="A19" s="217">
        <v>1996015</v>
      </c>
      <c r="B19" s="46">
        <v>73</v>
      </c>
      <c r="C19" s="17"/>
      <c r="D19" s="18" t="s">
        <v>22</v>
      </c>
      <c r="E19" s="19">
        <v>35172</v>
      </c>
      <c r="F19" s="26"/>
      <c r="G19" s="20" t="s">
        <v>100</v>
      </c>
      <c r="H19" s="20" t="s">
        <v>148</v>
      </c>
      <c r="I19" s="13"/>
      <c r="J19" s="14"/>
      <c r="K19" s="14"/>
      <c r="L19" s="13"/>
      <c r="M19" s="14"/>
      <c r="N19" s="32"/>
      <c r="O19" s="24"/>
    </row>
    <row r="20" spans="1:15" ht="19.5" customHeight="1" x14ac:dyDescent="0.3">
      <c r="A20" s="217">
        <v>2005001</v>
      </c>
      <c r="B20" s="46">
        <v>73</v>
      </c>
      <c r="C20" s="17"/>
      <c r="D20" s="18" t="s">
        <v>23</v>
      </c>
      <c r="E20" s="19">
        <v>38365</v>
      </c>
      <c r="F20" s="26"/>
      <c r="G20" s="20" t="s">
        <v>180</v>
      </c>
      <c r="H20" s="20" t="s">
        <v>42</v>
      </c>
      <c r="I20" s="13"/>
      <c r="J20" s="14"/>
      <c r="K20" s="14"/>
      <c r="L20" s="13"/>
      <c r="M20" s="14"/>
      <c r="N20" s="32"/>
      <c r="O20" s="24"/>
    </row>
    <row r="21" spans="1:15" ht="19.5" customHeight="1" x14ac:dyDescent="0.3">
      <c r="A21" s="217">
        <v>2000009</v>
      </c>
      <c r="B21" s="46">
        <v>73</v>
      </c>
      <c r="C21" s="17"/>
      <c r="D21" s="18" t="s">
        <v>22</v>
      </c>
      <c r="E21" s="19">
        <v>36529</v>
      </c>
      <c r="F21" s="26"/>
      <c r="G21" s="20" t="s">
        <v>49</v>
      </c>
      <c r="H21" s="20" t="s">
        <v>48</v>
      </c>
      <c r="I21" s="13"/>
      <c r="J21" s="14"/>
      <c r="K21" s="14"/>
      <c r="L21" s="13"/>
      <c r="M21" s="14"/>
      <c r="N21" s="32"/>
      <c r="O21" s="24"/>
    </row>
    <row r="22" spans="1:15" ht="19.5" customHeight="1" x14ac:dyDescent="0.3">
      <c r="A22" s="217">
        <v>1996001</v>
      </c>
      <c r="B22" s="46">
        <v>73</v>
      </c>
      <c r="C22" s="17"/>
      <c r="D22" s="18" t="s">
        <v>22</v>
      </c>
      <c r="E22" s="19">
        <v>35378</v>
      </c>
      <c r="F22" s="26"/>
      <c r="G22" s="20" t="s">
        <v>43</v>
      </c>
      <c r="H22" s="20" t="s">
        <v>42</v>
      </c>
      <c r="I22" s="13"/>
      <c r="J22" s="14"/>
      <c r="K22" s="14"/>
      <c r="L22" s="13"/>
      <c r="M22" s="14"/>
      <c r="N22" s="32"/>
      <c r="O22" s="24"/>
    </row>
    <row r="23" spans="1:15" ht="19.5" customHeight="1" x14ac:dyDescent="0.3">
      <c r="A23" s="217">
        <v>1990004</v>
      </c>
      <c r="B23" s="46">
        <v>73</v>
      </c>
      <c r="C23" s="17"/>
      <c r="D23" s="18" t="s">
        <v>22</v>
      </c>
      <c r="E23" s="19">
        <v>32995</v>
      </c>
      <c r="F23" s="26"/>
      <c r="G23" s="20" t="s">
        <v>140</v>
      </c>
      <c r="H23" s="20" t="s">
        <v>135</v>
      </c>
      <c r="I23" s="23"/>
      <c r="J23" s="22"/>
      <c r="K23" s="15"/>
      <c r="L23" s="13"/>
      <c r="M23" s="22"/>
      <c r="N23" s="32"/>
      <c r="O23" s="16"/>
    </row>
    <row r="24" spans="1:15" ht="19.5" customHeight="1" x14ac:dyDescent="0.3">
      <c r="A24" s="217">
        <v>1991011</v>
      </c>
      <c r="B24" s="46">
        <v>73</v>
      </c>
      <c r="C24" s="21"/>
      <c r="D24" s="18" t="s">
        <v>22</v>
      </c>
      <c r="E24" s="19">
        <v>33342</v>
      </c>
      <c r="F24" s="26"/>
      <c r="G24" s="44" t="s">
        <v>39</v>
      </c>
      <c r="H24" s="20" t="s">
        <v>26</v>
      </c>
      <c r="I24" s="23"/>
      <c r="J24" s="22"/>
      <c r="K24" s="15"/>
      <c r="L24" s="13"/>
      <c r="M24" s="22"/>
      <c r="N24" s="32"/>
      <c r="O24" s="16"/>
    </row>
    <row r="25" spans="1:15" ht="19.5" customHeight="1" x14ac:dyDescent="0.3">
      <c r="A25" s="217">
        <v>1998002</v>
      </c>
      <c r="B25" s="46">
        <v>81</v>
      </c>
      <c r="C25" s="17"/>
      <c r="D25" s="18" t="s">
        <v>22</v>
      </c>
      <c r="E25" s="19">
        <v>35917</v>
      </c>
      <c r="F25" s="26"/>
      <c r="G25" s="20" t="s">
        <v>160</v>
      </c>
      <c r="H25" s="20" t="s">
        <v>62</v>
      </c>
      <c r="I25" s="23"/>
      <c r="J25" s="22"/>
      <c r="K25" s="15"/>
      <c r="L25" s="13"/>
      <c r="M25" s="22"/>
      <c r="N25" s="32"/>
      <c r="O25" s="16"/>
    </row>
    <row r="26" spans="1:15" ht="19.5" customHeight="1" x14ac:dyDescent="0.3">
      <c r="A26" s="217">
        <v>2001001</v>
      </c>
      <c r="B26" s="46">
        <v>81</v>
      </c>
      <c r="C26" s="17"/>
      <c r="D26" s="18" t="s">
        <v>22</v>
      </c>
      <c r="E26" s="19">
        <v>37160</v>
      </c>
      <c r="F26" s="26"/>
      <c r="G26" s="20" t="s">
        <v>81</v>
      </c>
      <c r="H26" s="20" t="s">
        <v>42</v>
      </c>
      <c r="I26" s="13"/>
      <c r="J26" s="14"/>
      <c r="K26" s="14"/>
      <c r="L26" s="13"/>
      <c r="M26" s="14"/>
      <c r="N26" s="32"/>
      <c r="O26" s="16"/>
    </row>
    <row r="27" spans="1:15" ht="19.5" customHeight="1" x14ac:dyDescent="0.3">
      <c r="A27" s="217">
        <v>1987007</v>
      </c>
      <c r="B27" s="46">
        <v>81</v>
      </c>
      <c r="C27" s="17"/>
      <c r="D27" s="18" t="s">
        <v>133</v>
      </c>
      <c r="E27" s="19">
        <v>31990</v>
      </c>
      <c r="F27" s="26"/>
      <c r="G27" s="20" t="s">
        <v>86</v>
      </c>
      <c r="H27" s="20" t="s">
        <v>17</v>
      </c>
      <c r="I27" s="13"/>
      <c r="J27" s="14"/>
      <c r="K27" s="14"/>
      <c r="L27" s="13"/>
      <c r="M27" s="14"/>
      <c r="N27" s="32"/>
      <c r="O27" s="16"/>
    </row>
    <row r="28" spans="1:15" ht="19.5" customHeight="1" x14ac:dyDescent="0.3">
      <c r="A28" s="217">
        <v>1996004</v>
      </c>
      <c r="B28" s="46">
        <v>81</v>
      </c>
      <c r="C28" s="17"/>
      <c r="D28" s="18" t="s">
        <v>22</v>
      </c>
      <c r="E28" s="19">
        <v>35283</v>
      </c>
      <c r="F28" s="26"/>
      <c r="G28" s="20" t="s">
        <v>67</v>
      </c>
      <c r="H28" s="20" t="s">
        <v>26</v>
      </c>
      <c r="I28" s="13"/>
      <c r="J28" s="14"/>
      <c r="K28" s="14"/>
      <c r="L28" s="13"/>
      <c r="M28" s="34"/>
      <c r="N28" s="32"/>
      <c r="O28" s="16"/>
    </row>
    <row r="29" spans="1:15" ht="19.5" customHeight="1" x14ac:dyDescent="0.3">
      <c r="A29" s="217">
        <v>2004013</v>
      </c>
      <c r="B29" s="46">
        <v>81</v>
      </c>
      <c r="C29" s="17"/>
      <c r="D29" s="18" t="s">
        <v>23</v>
      </c>
      <c r="E29" s="19">
        <v>38067</v>
      </c>
      <c r="F29" s="26"/>
      <c r="G29" s="20" t="s">
        <v>104</v>
      </c>
      <c r="H29" s="20" t="s">
        <v>14</v>
      </c>
      <c r="I29" s="13"/>
      <c r="J29" s="14"/>
      <c r="K29" s="14"/>
      <c r="L29" s="13"/>
      <c r="M29" s="14"/>
      <c r="N29" s="32"/>
      <c r="O29" s="16"/>
    </row>
    <row r="30" spans="1:15" ht="19.5" customHeight="1" x14ac:dyDescent="0.3">
      <c r="A30" s="217">
        <v>2002001</v>
      </c>
      <c r="B30" s="46">
        <v>81</v>
      </c>
      <c r="C30" s="17"/>
      <c r="D30" s="18" t="s">
        <v>22</v>
      </c>
      <c r="E30" s="19">
        <v>37500</v>
      </c>
      <c r="F30" s="26"/>
      <c r="G30" s="20" t="s">
        <v>73</v>
      </c>
      <c r="H30" s="20" t="s">
        <v>29</v>
      </c>
      <c r="I30" s="23"/>
      <c r="J30" s="22"/>
      <c r="K30" s="15"/>
      <c r="L30" s="13"/>
      <c r="M30" s="22"/>
      <c r="N30" s="32"/>
      <c r="O30" s="16"/>
    </row>
    <row r="31" spans="1:15" ht="19.5" customHeight="1" x14ac:dyDescent="0.3">
      <c r="A31" s="217"/>
      <c r="B31" s="286"/>
      <c r="C31" s="287"/>
      <c r="D31" s="288"/>
      <c r="E31" s="289"/>
      <c r="F31" s="290"/>
      <c r="G31" s="291"/>
      <c r="H31" s="292"/>
      <c r="I31" s="293"/>
      <c r="J31" s="293"/>
      <c r="K31" s="293"/>
      <c r="L31" s="293"/>
      <c r="M31" s="293"/>
      <c r="N31" s="294"/>
      <c r="O31" s="16"/>
    </row>
    <row r="32" spans="1:15" ht="18" customHeight="1" x14ac:dyDescent="0.3">
      <c r="A32" s="217"/>
      <c r="B32" s="302"/>
      <c r="C32" s="302"/>
      <c r="D32" s="302"/>
      <c r="E32" s="302"/>
      <c r="F32" s="302"/>
      <c r="G32" s="303" t="s">
        <v>107</v>
      </c>
      <c r="H32" s="303"/>
      <c r="I32" s="303">
        <v>11</v>
      </c>
      <c r="J32" s="303"/>
      <c r="K32" s="303"/>
      <c r="L32" s="303"/>
      <c r="M32" s="303"/>
      <c r="N32" s="304"/>
      <c r="O32" s="8"/>
    </row>
    <row r="33" spans="1:15" ht="19.5" customHeight="1" x14ac:dyDescent="0.3">
      <c r="A33" s="217">
        <v>2002012</v>
      </c>
      <c r="B33" s="46">
        <v>64</v>
      </c>
      <c r="C33" s="17"/>
      <c r="D33" s="18" t="s">
        <v>25</v>
      </c>
      <c r="E33" s="19">
        <v>37371</v>
      </c>
      <c r="F33" s="26"/>
      <c r="G33" s="20" t="s">
        <v>152</v>
      </c>
      <c r="H33" s="20" t="s">
        <v>92</v>
      </c>
      <c r="I33" s="13"/>
      <c r="J33" s="14"/>
      <c r="K33" s="14"/>
      <c r="L33" s="13"/>
      <c r="M33" s="35"/>
      <c r="N33" s="32"/>
      <c r="O33" s="16"/>
    </row>
    <row r="34" spans="1:15" ht="19.5" customHeight="1" x14ac:dyDescent="0.3">
      <c r="A34" s="217">
        <v>1998018</v>
      </c>
      <c r="B34" s="46">
        <v>64</v>
      </c>
      <c r="C34" s="17"/>
      <c r="D34" s="18" t="s">
        <v>25</v>
      </c>
      <c r="E34" s="19">
        <v>35977</v>
      </c>
      <c r="F34" s="26"/>
      <c r="G34" s="20" t="s">
        <v>151</v>
      </c>
      <c r="H34" s="20" t="s">
        <v>92</v>
      </c>
      <c r="I34" s="13"/>
      <c r="J34" s="14"/>
      <c r="K34" s="14"/>
      <c r="L34" s="13"/>
      <c r="M34" s="35"/>
      <c r="N34" s="32"/>
      <c r="O34" s="16"/>
    </row>
    <row r="35" spans="1:15" ht="19.5" customHeight="1" x14ac:dyDescent="0.3">
      <c r="A35" s="217">
        <v>1999008</v>
      </c>
      <c r="B35" s="46">
        <v>64</v>
      </c>
      <c r="C35" s="17"/>
      <c r="D35" s="18" t="s">
        <v>25</v>
      </c>
      <c r="E35" s="19">
        <v>36190</v>
      </c>
      <c r="F35" s="26"/>
      <c r="G35" s="20" t="s">
        <v>173</v>
      </c>
      <c r="H35" s="20" t="s">
        <v>66</v>
      </c>
      <c r="I35" s="13"/>
      <c r="J35" s="14"/>
      <c r="K35" s="14"/>
      <c r="L35" s="13"/>
      <c r="M35" s="35"/>
      <c r="N35" s="32"/>
      <c r="O35" s="16"/>
    </row>
    <row r="36" spans="1:15" ht="19.5" customHeight="1" x14ac:dyDescent="0.3">
      <c r="A36" s="217">
        <v>1994022</v>
      </c>
      <c r="B36" s="46">
        <v>64</v>
      </c>
      <c r="C36" s="17"/>
      <c r="D36" s="18" t="s">
        <v>25</v>
      </c>
      <c r="E36" s="19">
        <v>34449</v>
      </c>
      <c r="F36" s="26"/>
      <c r="G36" s="20" t="s">
        <v>128</v>
      </c>
      <c r="H36" s="20" t="s">
        <v>126</v>
      </c>
      <c r="I36" s="13"/>
      <c r="J36" s="14"/>
      <c r="K36" s="14"/>
      <c r="L36" s="13"/>
      <c r="M36" s="35"/>
      <c r="N36" s="32"/>
      <c r="O36" s="16"/>
    </row>
    <row r="37" spans="1:15" ht="19.5" customHeight="1" x14ac:dyDescent="0.3">
      <c r="A37" s="217">
        <v>1991004</v>
      </c>
      <c r="B37" s="46">
        <v>64</v>
      </c>
      <c r="C37" s="17"/>
      <c r="D37" s="18" t="s">
        <v>25</v>
      </c>
      <c r="E37" s="19">
        <v>33443</v>
      </c>
      <c r="F37" s="26"/>
      <c r="G37" s="20" t="s">
        <v>102</v>
      </c>
      <c r="H37" s="20" t="s">
        <v>26</v>
      </c>
      <c r="I37" s="13"/>
      <c r="J37" s="14"/>
      <c r="K37" s="14"/>
      <c r="L37" s="13"/>
      <c r="M37" s="14"/>
      <c r="N37" s="32"/>
      <c r="O37" s="16"/>
    </row>
    <row r="38" spans="1:15" ht="19.5" customHeight="1" x14ac:dyDescent="0.3">
      <c r="A38" s="217">
        <v>1999003</v>
      </c>
      <c r="B38" s="46">
        <v>64</v>
      </c>
      <c r="C38" s="17"/>
      <c r="D38" s="18" t="s">
        <v>25</v>
      </c>
      <c r="E38" s="19">
        <v>36509</v>
      </c>
      <c r="F38" s="26"/>
      <c r="G38" s="20" t="s">
        <v>97</v>
      </c>
      <c r="H38" s="20" t="s">
        <v>17</v>
      </c>
      <c r="I38" s="13"/>
      <c r="J38" s="14"/>
      <c r="K38" s="14"/>
      <c r="L38" s="13"/>
      <c r="M38" s="35"/>
      <c r="N38" s="32"/>
      <c r="O38" s="16"/>
    </row>
    <row r="39" spans="1:15" ht="19.5" customHeight="1" x14ac:dyDescent="0.3">
      <c r="A39" s="217">
        <v>1990009</v>
      </c>
      <c r="B39" s="46">
        <v>64</v>
      </c>
      <c r="C39" s="17"/>
      <c r="D39" s="18" t="s">
        <v>25</v>
      </c>
      <c r="E39" s="19">
        <v>32978</v>
      </c>
      <c r="F39" s="26"/>
      <c r="G39" s="20" t="s">
        <v>150</v>
      </c>
      <c r="H39" s="20" t="s">
        <v>17</v>
      </c>
      <c r="I39" s="13"/>
      <c r="J39" s="14"/>
      <c r="K39" s="14"/>
      <c r="L39" s="13"/>
      <c r="M39" s="35"/>
      <c r="N39" s="32"/>
      <c r="O39" s="16"/>
    </row>
    <row r="40" spans="1:15" ht="18" customHeight="1" x14ac:dyDescent="0.3">
      <c r="A40" s="217">
        <v>2002003</v>
      </c>
      <c r="B40" s="46">
        <v>64</v>
      </c>
      <c r="C40" s="17"/>
      <c r="D40" s="18" t="s">
        <v>25</v>
      </c>
      <c r="E40" s="19">
        <v>37315</v>
      </c>
      <c r="F40" s="26"/>
      <c r="G40" s="20" t="s">
        <v>58</v>
      </c>
      <c r="H40" s="20" t="s">
        <v>48</v>
      </c>
      <c r="I40" s="13"/>
      <c r="J40" s="36"/>
      <c r="K40" s="37"/>
      <c r="L40" s="31"/>
      <c r="M40" s="35"/>
      <c r="N40" s="32"/>
      <c r="O40" s="8"/>
    </row>
    <row r="41" spans="1:15" ht="19.5" customHeight="1" x14ac:dyDescent="0.3">
      <c r="A41" s="217">
        <v>1990006</v>
      </c>
      <c r="B41" s="46">
        <v>64</v>
      </c>
      <c r="C41" s="17"/>
      <c r="D41" s="18" t="s">
        <v>25</v>
      </c>
      <c r="E41" s="19">
        <v>33166</v>
      </c>
      <c r="F41" s="26"/>
      <c r="G41" s="20" t="s">
        <v>56</v>
      </c>
      <c r="H41" s="20" t="s">
        <v>19</v>
      </c>
      <c r="I41" s="23"/>
      <c r="J41" s="14"/>
      <c r="K41" s="14"/>
      <c r="L41" s="13"/>
      <c r="M41" s="14"/>
      <c r="N41" s="32"/>
      <c r="O41" s="16"/>
    </row>
    <row r="42" spans="1:15" ht="19.5" customHeight="1" x14ac:dyDescent="0.3">
      <c r="A42" s="217">
        <v>1993005</v>
      </c>
      <c r="B42" s="46">
        <v>64</v>
      </c>
      <c r="C42" s="17"/>
      <c r="D42" s="18" t="s">
        <v>25</v>
      </c>
      <c r="E42" s="19">
        <v>34222</v>
      </c>
      <c r="F42" s="26"/>
      <c r="G42" s="20" t="s">
        <v>163</v>
      </c>
      <c r="H42" s="20" t="s">
        <v>26</v>
      </c>
      <c r="I42" s="13"/>
      <c r="J42" s="14"/>
      <c r="K42" s="14"/>
      <c r="L42" s="13"/>
      <c r="M42" s="14"/>
      <c r="N42" s="32"/>
      <c r="O42" s="16"/>
    </row>
    <row r="43" spans="1:15" ht="18" customHeight="1" x14ac:dyDescent="0.3">
      <c r="A43" s="217">
        <v>1989005</v>
      </c>
      <c r="B43" s="46">
        <v>64</v>
      </c>
      <c r="C43" s="17"/>
      <c r="D43" s="18" t="s">
        <v>25</v>
      </c>
      <c r="E43" s="19">
        <v>32737</v>
      </c>
      <c r="F43" s="26"/>
      <c r="G43" s="20" t="s">
        <v>37</v>
      </c>
      <c r="H43" s="20" t="s">
        <v>14</v>
      </c>
      <c r="I43" s="13"/>
      <c r="J43" s="22"/>
      <c r="K43" s="15"/>
      <c r="L43" s="13"/>
      <c r="M43" s="22"/>
      <c r="N43" s="32"/>
      <c r="O43" s="8"/>
    </row>
    <row r="44" spans="1:15" ht="19.5" customHeight="1" x14ac:dyDescent="0.3">
      <c r="A44" s="217"/>
      <c r="B44" s="302"/>
      <c r="C44" s="302"/>
      <c r="D44" s="302"/>
      <c r="E44" s="302"/>
      <c r="F44" s="302"/>
      <c r="G44" s="303" t="s">
        <v>186</v>
      </c>
      <c r="H44" s="303"/>
      <c r="I44" s="303">
        <v>11</v>
      </c>
      <c r="J44" s="303"/>
      <c r="K44" s="303"/>
      <c r="L44" s="303"/>
      <c r="M44" s="303"/>
      <c r="N44" s="304"/>
      <c r="O44" s="16"/>
    </row>
    <row r="45" spans="1:15" ht="19.5" customHeight="1" x14ac:dyDescent="0.3">
      <c r="A45" s="217">
        <v>1993006</v>
      </c>
      <c r="B45" s="46">
        <v>89</v>
      </c>
      <c r="C45" s="17"/>
      <c r="D45" s="18" t="s">
        <v>22</v>
      </c>
      <c r="E45" s="19">
        <v>34164</v>
      </c>
      <c r="F45" s="26"/>
      <c r="G45" s="20" t="s">
        <v>64</v>
      </c>
      <c r="H45" s="20" t="s">
        <v>17</v>
      </c>
      <c r="I45" s="13"/>
      <c r="J45" s="14"/>
      <c r="K45" s="14"/>
      <c r="L45" s="13"/>
      <c r="M45" s="34"/>
      <c r="N45" s="32"/>
      <c r="O45" s="16"/>
    </row>
    <row r="46" spans="1:15" ht="19.5" customHeight="1" x14ac:dyDescent="0.3">
      <c r="A46" s="217">
        <v>2001013</v>
      </c>
      <c r="B46" s="46">
        <v>89</v>
      </c>
      <c r="C46" s="17"/>
      <c r="D46" s="18" t="s">
        <v>22</v>
      </c>
      <c r="E46" s="19">
        <v>37155</v>
      </c>
      <c r="F46" s="26"/>
      <c r="G46" s="20" t="s">
        <v>124</v>
      </c>
      <c r="H46" s="20" t="s">
        <v>123</v>
      </c>
      <c r="I46" s="13"/>
      <c r="J46" s="14"/>
      <c r="K46" s="14"/>
      <c r="L46" s="13"/>
      <c r="M46" s="14"/>
      <c r="N46" s="32"/>
      <c r="O46" s="16"/>
    </row>
    <row r="47" spans="1:15" ht="19.5" customHeight="1" x14ac:dyDescent="0.3">
      <c r="A47" s="217">
        <v>1991017</v>
      </c>
      <c r="B47" s="46">
        <v>89</v>
      </c>
      <c r="C47" s="17"/>
      <c r="D47" s="18" t="s">
        <v>22</v>
      </c>
      <c r="E47" s="19">
        <v>33295</v>
      </c>
      <c r="F47" s="26"/>
      <c r="G47" s="20" t="s">
        <v>161</v>
      </c>
      <c r="H47" s="20" t="s">
        <v>62</v>
      </c>
      <c r="I47" s="13"/>
      <c r="J47" s="14"/>
      <c r="K47" s="14"/>
      <c r="L47" s="13"/>
      <c r="M47" s="34"/>
      <c r="N47" s="32"/>
      <c r="O47" s="16"/>
    </row>
    <row r="48" spans="1:15" ht="19.5" customHeight="1" x14ac:dyDescent="0.3">
      <c r="A48" s="217">
        <v>1998001</v>
      </c>
      <c r="B48" s="46">
        <v>89</v>
      </c>
      <c r="C48" s="17"/>
      <c r="D48" s="18" t="s">
        <v>22</v>
      </c>
      <c r="E48" s="19">
        <v>35983</v>
      </c>
      <c r="F48" s="26"/>
      <c r="G48" s="20" t="s">
        <v>95</v>
      </c>
      <c r="H48" s="20" t="s">
        <v>94</v>
      </c>
      <c r="I48" s="13"/>
      <c r="J48" s="14"/>
      <c r="K48" s="14"/>
      <c r="L48" s="13"/>
      <c r="M48" s="14"/>
      <c r="N48" s="32"/>
      <c r="O48" s="16"/>
    </row>
    <row r="49" spans="1:15" ht="19.5" customHeight="1" x14ac:dyDescent="0.3">
      <c r="A49" s="217">
        <v>2003003</v>
      </c>
      <c r="B49" s="46">
        <v>89</v>
      </c>
      <c r="C49" s="17"/>
      <c r="D49" s="18" t="s">
        <v>23</v>
      </c>
      <c r="E49" s="19">
        <v>37967</v>
      </c>
      <c r="F49" s="26"/>
      <c r="G49" s="20" t="s">
        <v>168</v>
      </c>
      <c r="H49" s="20" t="s">
        <v>26</v>
      </c>
      <c r="I49" s="13"/>
      <c r="J49" s="14"/>
      <c r="K49" s="14"/>
      <c r="L49" s="13"/>
      <c r="M49" s="14"/>
      <c r="N49" s="32"/>
      <c r="O49" s="16"/>
    </row>
    <row r="50" spans="1:15" ht="19.5" customHeight="1" x14ac:dyDescent="0.3">
      <c r="A50" s="217">
        <v>1991002</v>
      </c>
      <c r="B50" s="46">
        <v>89</v>
      </c>
      <c r="C50" s="17"/>
      <c r="D50" s="18" t="s">
        <v>22</v>
      </c>
      <c r="E50" s="19">
        <v>33523</v>
      </c>
      <c r="F50" s="26"/>
      <c r="G50" s="20" t="s">
        <v>99</v>
      </c>
      <c r="H50" s="20" t="s">
        <v>29</v>
      </c>
      <c r="I50" s="23"/>
      <c r="J50" s="22"/>
      <c r="K50" s="15"/>
      <c r="L50" s="13"/>
      <c r="M50" s="22"/>
      <c r="N50" s="32"/>
      <c r="O50" s="16"/>
    </row>
    <row r="51" spans="1:15" ht="19.5" customHeight="1" x14ac:dyDescent="0.3">
      <c r="A51" s="217">
        <v>1997001</v>
      </c>
      <c r="B51" s="46">
        <v>89</v>
      </c>
      <c r="C51" s="17"/>
      <c r="D51" s="18" t="s">
        <v>22</v>
      </c>
      <c r="E51" s="19">
        <v>35744</v>
      </c>
      <c r="F51" s="26"/>
      <c r="G51" s="20" t="s">
        <v>74</v>
      </c>
      <c r="H51" s="20" t="s">
        <v>29</v>
      </c>
      <c r="I51" s="23"/>
      <c r="J51" s="22"/>
      <c r="K51" s="15"/>
      <c r="L51" s="13"/>
      <c r="M51" s="22"/>
      <c r="N51" s="32"/>
      <c r="O51" s="16"/>
    </row>
    <row r="52" spans="1:15" ht="19.5" customHeight="1" x14ac:dyDescent="0.3">
      <c r="A52" s="217">
        <v>1997007</v>
      </c>
      <c r="B52" s="46">
        <v>89</v>
      </c>
      <c r="C52" s="17"/>
      <c r="D52" s="18" t="s">
        <v>22</v>
      </c>
      <c r="E52" s="19">
        <v>35506</v>
      </c>
      <c r="F52" s="26"/>
      <c r="G52" s="20" t="s">
        <v>54</v>
      </c>
      <c r="H52" s="20" t="s">
        <v>84</v>
      </c>
      <c r="I52" s="13"/>
      <c r="J52" s="14"/>
      <c r="K52" s="14"/>
      <c r="L52" s="13"/>
      <c r="M52" s="14"/>
      <c r="N52" s="32"/>
      <c r="O52" s="24"/>
    </row>
    <row r="53" spans="1:15" ht="19.5" customHeight="1" x14ac:dyDescent="0.3">
      <c r="A53" s="217">
        <v>2000010</v>
      </c>
      <c r="B53" s="46">
        <v>89</v>
      </c>
      <c r="C53" s="17"/>
      <c r="D53" s="18" t="s">
        <v>22</v>
      </c>
      <c r="E53" s="19">
        <v>36748</v>
      </c>
      <c r="F53" s="26"/>
      <c r="G53" s="20" t="s">
        <v>89</v>
      </c>
      <c r="H53" s="20" t="s">
        <v>48</v>
      </c>
      <c r="I53" s="13"/>
      <c r="J53" s="14"/>
      <c r="K53" s="14"/>
      <c r="L53" s="13"/>
      <c r="M53" s="14"/>
      <c r="N53" s="32"/>
      <c r="O53" s="24"/>
    </row>
    <row r="54" spans="1:15" ht="19.5" customHeight="1" x14ac:dyDescent="0.3">
      <c r="A54" s="217">
        <v>1999007</v>
      </c>
      <c r="B54" s="46">
        <v>89</v>
      </c>
      <c r="C54" s="17"/>
      <c r="D54" s="18" t="s">
        <v>22</v>
      </c>
      <c r="E54" s="19">
        <v>36505</v>
      </c>
      <c r="F54" s="26"/>
      <c r="G54" s="20" t="s">
        <v>121</v>
      </c>
      <c r="H54" s="20" t="s">
        <v>19</v>
      </c>
      <c r="I54" s="13"/>
      <c r="J54" s="14"/>
      <c r="K54" s="14"/>
      <c r="L54" s="13"/>
      <c r="M54" s="14"/>
      <c r="N54" s="32"/>
      <c r="O54" s="24"/>
    </row>
    <row r="55" spans="1:15" ht="19.5" customHeight="1" x14ac:dyDescent="0.3">
      <c r="A55" s="217">
        <v>1999009</v>
      </c>
      <c r="B55" s="46">
        <v>89</v>
      </c>
      <c r="C55" s="17"/>
      <c r="D55" s="18" t="s">
        <v>22</v>
      </c>
      <c r="E55" s="19">
        <v>36192</v>
      </c>
      <c r="F55" s="26"/>
      <c r="G55" s="20" t="s">
        <v>171</v>
      </c>
      <c r="H55" s="20" t="s">
        <v>84</v>
      </c>
      <c r="I55" s="23"/>
      <c r="J55" s="22"/>
      <c r="K55" s="15"/>
      <c r="L55" s="13"/>
      <c r="M55" s="22"/>
      <c r="N55" s="32"/>
      <c r="O55" s="24"/>
    </row>
    <row r="56" spans="1:15" ht="19.5" customHeight="1" x14ac:dyDescent="0.3">
      <c r="G56" s="303" t="s">
        <v>111</v>
      </c>
      <c r="H56" s="303"/>
      <c r="I56" s="303">
        <v>7</v>
      </c>
      <c r="J56" s="303"/>
      <c r="K56" s="303"/>
      <c r="L56" s="303"/>
      <c r="M56" s="303"/>
      <c r="N56" s="304"/>
      <c r="O56" s="16"/>
    </row>
    <row r="57" spans="1:15" ht="19.5" customHeight="1" x14ac:dyDescent="0.3">
      <c r="A57" s="217">
        <v>1990020</v>
      </c>
      <c r="B57" s="46">
        <v>96</v>
      </c>
      <c r="C57" s="17"/>
      <c r="D57" s="18" t="s">
        <v>22</v>
      </c>
      <c r="E57" s="19">
        <v>33140</v>
      </c>
      <c r="F57" s="26"/>
      <c r="G57" s="20" t="s">
        <v>93</v>
      </c>
      <c r="H57" s="20" t="s">
        <v>92</v>
      </c>
      <c r="I57" s="23"/>
      <c r="J57" s="14"/>
      <c r="K57" s="14"/>
      <c r="L57" s="13"/>
      <c r="M57" s="14"/>
      <c r="N57" s="32"/>
      <c r="O57" s="16"/>
    </row>
    <row r="58" spans="1:15" ht="19.5" customHeight="1" x14ac:dyDescent="0.3">
      <c r="A58" s="217">
        <v>1993019</v>
      </c>
      <c r="B58" s="46">
        <v>96</v>
      </c>
      <c r="C58" s="21"/>
      <c r="D58" s="18" t="s">
        <v>22</v>
      </c>
      <c r="E58" s="19">
        <v>34330</v>
      </c>
      <c r="F58" s="26"/>
      <c r="G58" s="20" t="s">
        <v>40</v>
      </c>
      <c r="H58" s="20" t="s">
        <v>16</v>
      </c>
      <c r="I58" s="13"/>
      <c r="J58" s="14"/>
      <c r="K58" s="14"/>
      <c r="L58" s="13"/>
      <c r="M58" s="14"/>
      <c r="N58" s="32"/>
      <c r="O58" s="16"/>
    </row>
    <row r="59" spans="1:15" ht="19.5" customHeight="1" x14ac:dyDescent="0.3">
      <c r="A59" s="217">
        <v>1997002</v>
      </c>
      <c r="B59" s="46">
        <v>96</v>
      </c>
      <c r="C59" s="17"/>
      <c r="D59" s="18" t="s">
        <v>22</v>
      </c>
      <c r="E59" s="19">
        <v>35645</v>
      </c>
      <c r="F59" s="26"/>
      <c r="G59" s="20" t="s">
        <v>98</v>
      </c>
      <c r="H59" s="20" t="s">
        <v>29</v>
      </c>
      <c r="I59" s="23"/>
      <c r="J59" s="14"/>
      <c r="K59" s="14"/>
      <c r="L59" s="13"/>
      <c r="M59" s="14"/>
      <c r="N59" s="32"/>
      <c r="O59" s="16"/>
    </row>
    <row r="60" spans="1:15" ht="19.5" customHeight="1" x14ac:dyDescent="0.3">
      <c r="A60" s="217">
        <v>1993012</v>
      </c>
      <c r="B60" s="46">
        <v>102</v>
      </c>
      <c r="C60" s="21"/>
      <c r="D60" s="18" t="s">
        <v>22</v>
      </c>
      <c r="E60" s="19">
        <v>34333</v>
      </c>
      <c r="F60" s="26"/>
      <c r="G60" s="20" t="s">
        <v>174</v>
      </c>
      <c r="H60" s="20" t="s">
        <v>66</v>
      </c>
      <c r="I60" s="23"/>
      <c r="J60" s="14"/>
      <c r="K60" s="14"/>
      <c r="L60" s="13"/>
      <c r="M60" s="14"/>
      <c r="N60" s="32"/>
      <c r="O60" s="24"/>
    </row>
    <row r="61" spans="1:15" ht="19.5" customHeight="1" x14ac:dyDescent="0.3">
      <c r="A61" s="217">
        <v>1999004</v>
      </c>
      <c r="B61" s="47">
        <v>102</v>
      </c>
      <c r="C61" s="17"/>
      <c r="D61" s="18" t="s">
        <v>22</v>
      </c>
      <c r="E61" s="19">
        <v>36497</v>
      </c>
      <c r="F61" s="26"/>
      <c r="G61" s="20" t="s">
        <v>96</v>
      </c>
      <c r="H61" s="20" t="s">
        <v>94</v>
      </c>
      <c r="I61" s="13"/>
      <c r="J61" s="14"/>
      <c r="K61" s="14"/>
      <c r="L61" s="13"/>
      <c r="M61" s="14"/>
      <c r="N61" s="32"/>
      <c r="O61" s="16"/>
    </row>
    <row r="62" spans="1:15" ht="19.5" customHeight="1" x14ac:dyDescent="0.3">
      <c r="A62" s="217">
        <v>1995007</v>
      </c>
      <c r="B62" s="47">
        <v>102</v>
      </c>
      <c r="C62" s="17"/>
      <c r="D62" s="18" t="s">
        <v>22</v>
      </c>
      <c r="E62" s="19">
        <v>34936</v>
      </c>
      <c r="F62" s="26"/>
      <c r="G62" s="20" t="s">
        <v>175</v>
      </c>
      <c r="H62" s="20" t="s">
        <v>66</v>
      </c>
      <c r="I62" s="13"/>
      <c r="J62" s="14"/>
      <c r="K62" s="14"/>
      <c r="L62" s="13"/>
      <c r="M62" s="14"/>
      <c r="N62" s="32"/>
      <c r="O62" s="16"/>
    </row>
    <row r="63" spans="1:15" ht="19.5" customHeight="1" x14ac:dyDescent="0.3">
      <c r="A63" s="217">
        <v>1976003</v>
      </c>
      <c r="B63" s="47">
        <v>102</v>
      </c>
      <c r="C63" s="17"/>
      <c r="D63" s="18" t="s">
        <v>132</v>
      </c>
      <c r="E63" s="19">
        <v>27849</v>
      </c>
      <c r="F63" s="26"/>
      <c r="G63" s="20" t="s">
        <v>20</v>
      </c>
      <c r="H63" s="20" t="s">
        <v>19</v>
      </c>
      <c r="I63" s="13"/>
      <c r="J63" s="14"/>
      <c r="K63" s="14"/>
      <c r="L63" s="13"/>
      <c r="M63" s="14"/>
      <c r="N63" s="32"/>
      <c r="O63" s="16"/>
    </row>
    <row r="64" spans="1:15" ht="18" customHeight="1" x14ac:dyDescent="0.3">
      <c r="A64" s="217"/>
      <c r="B64" s="299"/>
      <c r="C64" s="299"/>
      <c r="D64" s="299"/>
      <c r="E64" s="299"/>
      <c r="F64" s="299"/>
      <c r="G64" s="299" t="s">
        <v>47</v>
      </c>
      <c r="H64" s="299"/>
      <c r="I64" s="299">
        <f>SUM(I5,I32,I14,I44,I56)</f>
        <v>53</v>
      </c>
      <c r="J64" s="299"/>
      <c r="K64" s="299"/>
      <c r="L64" s="299"/>
      <c r="M64" s="299"/>
      <c r="N64" s="301"/>
      <c r="O64" s="8"/>
    </row>
    <row r="65" spans="1:15" ht="19.5" customHeight="1" x14ac:dyDescent="0.3">
      <c r="A65" s="217"/>
      <c r="B65" s="302"/>
      <c r="C65" s="302"/>
      <c r="D65" s="302"/>
      <c r="E65" s="302"/>
      <c r="F65" s="302"/>
      <c r="G65" s="303" t="s">
        <v>112</v>
      </c>
      <c r="H65" s="303"/>
      <c r="I65" s="303">
        <v>14</v>
      </c>
      <c r="J65" s="303"/>
      <c r="K65" s="303"/>
      <c r="L65" s="303"/>
      <c r="M65" s="303"/>
      <c r="N65" s="304"/>
      <c r="O65" s="16"/>
    </row>
    <row r="66" spans="1:15" ht="19.5" customHeight="1" x14ac:dyDescent="0.3">
      <c r="A66" s="217">
        <v>1991005</v>
      </c>
      <c r="B66" s="46">
        <v>71</v>
      </c>
      <c r="C66" s="17"/>
      <c r="D66" s="18" t="s">
        <v>25</v>
      </c>
      <c r="E66" s="19">
        <v>33479</v>
      </c>
      <c r="F66" s="26"/>
      <c r="G66" s="20" t="s">
        <v>103</v>
      </c>
      <c r="H66" s="20" t="s">
        <v>26</v>
      </c>
      <c r="I66" s="13"/>
      <c r="J66" s="14"/>
      <c r="K66" s="14"/>
      <c r="L66" s="13"/>
      <c r="M66" s="14"/>
      <c r="N66" s="32"/>
      <c r="O66" s="24"/>
    </row>
    <row r="67" spans="1:15" ht="19.5" customHeight="1" x14ac:dyDescent="0.3">
      <c r="A67" s="217">
        <v>2000016</v>
      </c>
      <c r="B67" s="46">
        <v>71</v>
      </c>
      <c r="C67" s="17"/>
      <c r="D67" s="18" t="s">
        <v>25</v>
      </c>
      <c r="E67" s="19">
        <v>36628</v>
      </c>
      <c r="F67" s="26"/>
      <c r="G67" s="20" t="s">
        <v>149</v>
      </c>
      <c r="H67" s="20" t="s">
        <v>147</v>
      </c>
      <c r="I67" s="13"/>
      <c r="J67" s="14"/>
      <c r="K67" s="14"/>
      <c r="L67" s="13"/>
      <c r="M67" s="14"/>
      <c r="N67" s="32"/>
      <c r="O67" s="24"/>
    </row>
    <row r="68" spans="1:15" ht="19.5" customHeight="1" x14ac:dyDescent="0.3">
      <c r="A68" s="217">
        <v>1995001</v>
      </c>
      <c r="B68" s="46">
        <v>71</v>
      </c>
      <c r="C68" s="17"/>
      <c r="D68" s="18" t="s">
        <v>25</v>
      </c>
      <c r="E68" s="19">
        <v>34953</v>
      </c>
      <c r="F68" s="26"/>
      <c r="G68" s="20" t="s">
        <v>139</v>
      </c>
      <c r="H68" s="20" t="s">
        <v>135</v>
      </c>
      <c r="I68" s="13"/>
      <c r="J68" s="14"/>
      <c r="K68" s="14"/>
      <c r="L68" s="13"/>
      <c r="M68" s="14"/>
      <c r="N68" s="32"/>
      <c r="O68" s="24"/>
    </row>
    <row r="69" spans="1:15" ht="19.5" customHeight="1" x14ac:dyDescent="0.3">
      <c r="A69" s="217">
        <v>1998017</v>
      </c>
      <c r="B69" s="46">
        <v>71</v>
      </c>
      <c r="C69" s="17"/>
      <c r="D69" s="18" t="s">
        <v>25</v>
      </c>
      <c r="E69" s="19">
        <v>36006</v>
      </c>
      <c r="F69" s="26"/>
      <c r="G69" s="20" t="s">
        <v>158</v>
      </c>
      <c r="H69" s="20" t="s">
        <v>92</v>
      </c>
      <c r="I69" s="13"/>
      <c r="J69" s="14"/>
      <c r="K69" s="14"/>
      <c r="L69" s="13"/>
      <c r="M69" s="14"/>
      <c r="N69" s="32"/>
      <c r="O69" s="24"/>
    </row>
    <row r="70" spans="1:15" ht="19.5" customHeight="1" x14ac:dyDescent="0.3">
      <c r="A70" s="217">
        <v>2005007</v>
      </c>
      <c r="B70" s="46">
        <v>71</v>
      </c>
      <c r="C70" s="17"/>
      <c r="D70" s="18" t="s">
        <v>24</v>
      </c>
      <c r="E70" s="19">
        <v>38581</v>
      </c>
      <c r="F70" s="26"/>
      <c r="G70" s="20" t="s">
        <v>183</v>
      </c>
      <c r="H70" s="20" t="s">
        <v>18</v>
      </c>
      <c r="I70" s="13"/>
      <c r="J70" s="14"/>
      <c r="K70" s="14"/>
      <c r="L70" s="13"/>
      <c r="M70" s="14"/>
      <c r="N70" s="32"/>
      <c r="O70" s="24"/>
    </row>
    <row r="71" spans="1:15" ht="19.5" customHeight="1" x14ac:dyDescent="0.3">
      <c r="A71" s="217">
        <v>1992017</v>
      </c>
      <c r="B71" s="46">
        <v>71</v>
      </c>
      <c r="C71" s="17"/>
      <c r="D71" s="18" t="s">
        <v>25</v>
      </c>
      <c r="E71" s="19">
        <v>33776</v>
      </c>
      <c r="F71" s="26"/>
      <c r="G71" s="20" t="s">
        <v>164</v>
      </c>
      <c r="H71" s="20" t="s">
        <v>26</v>
      </c>
      <c r="I71" s="13"/>
      <c r="J71" s="14"/>
      <c r="K71" s="14"/>
      <c r="L71" s="13"/>
      <c r="M71" s="14"/>
      <c r="N71" s="32"/>
      <c r="O71" s="24"/>
    </row>
    <row r="72" spans="1:15" ht="19.5" customHeight="1" x14ac:dyDescent="0.3">
      <c r="A72" s="217">
        <v>2001009</v>
      </c>
      <c r="B72" s="46">
        <v>71</v>
      </c>
      <c r="C72" s="17"/>
      <c r="D72" s="18" t="s">
        <v>25</v>
      </c>
      <c r="E72" s="19">
        <v>37065</v>
      </c>
      <c r="F72" s="26"/>
      <c r="G72" s="20" t="s">
        <v>159</v>
      </c>
      <c r="H72" s="20" t="s">
        <v>62</v>
      </c>
      <c r="I72" s="13"/>
      <c r="J72" s="14"/>
      <c r="K72" s="14"/>
      <c r="L72" s="13"/>
      <c r="M72" s="14"/>
      <c r="N72" s="32"/>
      <c r="O72" s="24"/>
    </row>
    <row r="73" spans="1:15" ht="19.5" customHeight="1" x14ac:dyDescent="0.3">
      <c r="A73" s="217">
        <v>1998012</v>
      </c>
      <c r="B73" s="46">
        <v>71</v>
      </c>
      <c r="C73" s="17"/>
      <c r="D73" s="18" t="s">
        <v>25</v>
      </c>
      <c r="E73" s="19">
        <v>35822</v>
      </c>
      <c r="F73" s="26"/>
      <c r="G73" s="20" t="s">
        <v>153</v>
      </c>
      <c r="H73" s="20" t="s">
        <v>92</v>
      </c>
      <c r="I73" s="13"/>
      <c r="J73" s="14"/>
      <c r="K73" s="14"/>
      <c r="L73" s="13"/>
      <c r="M73" s="14"/>
      <c r="N73" s="32"/>
      <c r="O73" s="24"/>
    </row>
    <row r="74" spans="1:15" ht="19.5" customHeight="1" x14ac:dyDescent="0.3">
      <c r="A74" s="217">
        <v>1998014</v>
      </c>
      <c r="B74" s="46">
        <v>71</v>
      </c>
      <c r="C74" s="17"/>
      <c r="D74" s="18" t="s">
        <v>25</v>
      </c>
      <c r="E74" s="19">
        <v>35897</v>
      </c>
      <c r="F74" s="26"/>
      <c r="G74" s="20" t="s">
        <v>154</v>
      </c>
      <c r="H74" s="20" t="s">
        <v>92</v>
      </c>
      <c r="I74" s="13"/>
      <c r="J74" s="14"/>
      <c r="K74" s="14"/>
      <c r="L74" s="13"/>
      <c r="M74" s="14"/>
      <c r="N74" s="32"/>
      <c r="O74" s="24"/>
    </row>
    <row r="75" spans="1:15" ht="19.5" customHeight="1" x14ac:dyDescent="0.3">
      <c r="A75" s="217">
        <v>1997004</v>
      </c>
      <c r="B75" s="46">
        <v>71</v>
      </c>
      <c r="C75" s="17"/>
      <c r="D75" s="18" t="s">
        <v>25</v>
      </c>
      <c r="E75" s="19">
        <v>35725</v>
      </c>
      <c r="F75" s="26"/>
      <c r="G75" s="20" t="s">
        <v>82</v>
      </c>
      <c r="H75" s="20" t="s">
        <v>26</v>
      </c>
      <c r="I75" s="13"/>
      <c r="J75" s="14"/>
      <c r="K75" s="14"/>
      <c r="L75" s="13"/>
      <c r="M75" s="14"/>
      <c r="N75" s="32"/>
      <c r="O75" s="24"/>
    </row>
    <row r="76" spans="1:15" ht="19.5" customHeight="1" x14ac:dyDescent="0.3">
      <c r="A76" s="217">
        <v>2003004</v>
      </c>
      <c r="B76" s="46">
        <v>71</v>
      </c>
      <c r="C76" s="17"/>
      <c r="D76" s="18" t="s">
        <v>24</v>
      </c>
      <c r="E76" s="19">
        <v>37721</v>
      </c>
      <c r="F76" s="26"/>
      <c r="G76" s="20" t="s">
        <v>177</v>
      </c>
      <c r="H76" s="20" t="s">
        <v>19</v>
      </c>
      <c r="I76" s="13"/>
      <c r="J76" s="14"/>
      <c r="K76" s="14"/>
      <c r="L76" s="13"/>
      <c r="M76" s="14"/>
      <c r="N76" s="32"/>
      <c r="O76" s="24"/>
    </row>
    <row r="77" spans="1:15" ht="19.5" customHeight="1" x14ac:dyDescent="0.3">
      <c r="A77" s="217">
        <v>1988002</v>
      </c>
      <c r="B77" s="46">
        <v>71</v>
      </c>
      <c r="C77" s="17"/>
      <c r="D77" s="18" t="s">
        <v>25</v>
      </c>
      <c r="E77" s="19">
        <v>32315</v>
      </c>
      <c r="F77" s="26"/>
      <c r="G77" s="20" t="s">
        <v>142</v>
      </c>
      <c r="H77" s="20" t="s">
        <v>14</v>
      </c>
      <c r="I77" s="13"/>
      <c r="J77" s="14"/>
      <c r="K77" s="14"/>
      <c r="L77" s="13"/>
      <c r="M77" s="22"/>
      <c r="N77" s="32"/>
      <c r="O77" s="24"/>
    </row>
    <row r="78" spans="1:15" ht="19.5" customHeight="1" x14ac:dyDescent="0.3">
      <c r="A78" s="217">
        <v>1998011</v>
      </c>
      <c r="B78" s="46">
        <v>71</v>
      </c>
      <c r="C78" s="17"/>
      <c r="D78" s="18" t="s">
        <v>25</v>
      </c>
      <c r="E78" s="19">
        <v>36064</v>
      </c>
      <c r="F78" s="26"/>
      <c r="G78" s="20" t="s">
        <v>72</v>
      </c>
      <c r="H78" s="20" t="s">
        <v>18</v>
      </c>
      <c r="I78" s="13"/>
      <c r="J78" s="14"/>
      <c r="K78" s="14"/>
      <c r="L78" s="13"/>
      <c r="M78" s="14"/>
      <c r="N78" s="32"/>
      <c r="O78" s="24"/>
    </row>
    <row r="79" spans="1:15" ht="19.5" customHeight="1" x14ac:dyDescent="0.3">
      <c r="A79" s="217">
        <v>1992004</v>
      </c>
      <c r="B79" s="46">
        <v>71</v>
      </c>
      <c r="C79" s="17"/>
      <c r="D79" s="18" t="s">
        <v>25</v>
      </c>
      <c r="E79" s="19">
        <v>33735</v>
      </c>
      <c r="F79" s="26"/>
      <c r="G79" s="20" t="s">
        <v>143</v>
      </c>
      <c r="H79" s="20" t="s">
        <v>14</v>
      </c>
      <c r="I79" s="13"/>
      <c r="J79" s="14"/>
      <c r="K79" s="14"/>
      <c r="L79" s="13"/>
      <c r="M79" s="14"/>
      <c r="N79" s="32"/>
      <c r="O79" s="24"/>
    </row>
    <row r="80" spans="1:15" ht="19.5" customHeight="1" x14ac:dyDescent="0.3">
      <c r="A80" s="217"/>
      <c r="B80" s="302"/>
      <c r="C80" s="302"/>
      <c r="D80" s="302"/>
      <c r="E80" s="302"/>
      <c r="F80" s="302"/>
      <c r="G80" s="303" t="s">
        <v>113</v>
      </c>
      <c r="H80" s="303"/>
      <c r="I80" s="303">
        <v>14</v>
      </c>
      <c r="J80" s="303"/>
      <c r="K80" s="303"/>
      <c r="L80" s="303"/>
      <c r="M80" s="303"/>
      <c r="N80" s="304"/>
      <c r="O80" s="16"/>
    </row>
    <row r="81" spans="1:15" ht="19.5" customHeight="1" x14ac:dyDescent="0.3">
      <c r="A81" s="217">
        <v>2002005</v>
      </c>
      <c r="B81" s="46">
        <v>76</v>
      </c>
      <c r="C81" s="17"/>
      <c r="D81" s="18" t="s">
        <v>25</v>
      </c>
      <c r="E81" s="19">
        <v>37485</v>
      </c>
      <c r="F81" s="26"/>
      <c r="G81" s="20" t="s">
        <v>106</v>
      </c>
      <c r="H81" s="20" t="s">
        <v>15</v>
      </c>
      <c r="I81" s="13"/>
      <c r="J81" s="14"/>
      <c r="K81" s="14"/>
      <c r="L81" s="13"/>
      <c r="M81" s="22"/>
      <c r="N81" s="32"/>
      <c r="O81" s="24"/>
    </row>
    <row r="82" spans="1:15" ht="19.5" customHeight="1" x14ac:dyDescent="0.3">
      <c r="A82" s="217">
        <v>2000013</v>
      </c>
      <c r="B82" s="46">
        <v>76</v>
      </c>
      <c r="C82" s="17"/>
      <c r="D82" s="18" t="s">
        <v>25</v>
      </c>
      <c r="E82" s="19">
        <v>36654</v>
      </c>
      <c r="F82" s="26"/>
      <c r="G82" s="20" t="s">
        <v>155</v>
      </c>
      <c r="H82" s="20" t="s">
        <v>92</v>
      </c>
      <c r="I82" s="13"/>
      <c r="J82" s="14"/>
      <c r="K82" s="14"/>
      <c r="L82" s="13"/>
      <c r="M82" s="22"/>
      <c r="N82" s="32"/>
      <c r="O82" s="24"/>
    </row>
    <row r="83" spans="1:15" ht="19.5" customHeight="1" x14ac:dyDescent="0.3">
      <c r="A83" s="217">
        <v>2004022</v>
      </c>
      <c r="B83" s="46">
        <v>76</v>
      </c>
      <c r="C83" s="17"/>
      <c r="D83" s="18" t="s">
        <v>24</v>
      </c>
      <c r="E83" s="19">
        <v>38134</v>
      </c>
      <c r="F83" s="26"/>
      <c r="G83" s="20" t="s">
        <v>179</v>
      </c>
      <c r="H83" s="20" t="s">
        <v>48</v>
      </c>
      <c r="I83" s="13"/>
      <c r="J83" s="14"/>
      <c r="K83" s="14"/>
      <c r="L83" s="13"/>
      <c r="M83" s="22"/>
      <c r="N83" s="32"/>
      <c r="O83" s="24"/>
    </row>
    <row r="84" spans="1:15" ht="19.5" customHeight="1" x14ac:dyDescent="0.3">
      <c r="A84" s="217">
        <v>1998013</v>
      </c>
      <c r="B84" s="46">
        <v>76</v>
      </c>
      <c r="C84" s="17"/>
      <c r="D84" s="18" t="s">
        <v>25</v>
      </c>
      <c r="E84" s="19">
        <v>35900</v>
      </c>
      <c r="F84" s="26"/>
      <c r="G84" s="20" t="s">
        <v>156</v>
      </c>
      <c r="H84" s="20" t="s">
        <v>92</v>
      </c>
      <c r="I84" s="13"/>
      <c r="J84" s="14"/>
      <c r="K84" s="14"/>
      <c r="L84" s="13"/>
      <c r="M84" s="22"/>
      <c r="N84" s="32"/>
      <c r="O84" s="24"/>
    </row>
    <row r="85" spans="1:15" ht="19.5" customHeight="1" x14ac:dyDescent="0.3">
      <c r="A85" s="217">
        <v>1999012</v>
      </c>
      <c r="B85" s="46">
        <v>76</v>
      </c>
      <c r="C85" s="17"/>
      <c r="D85" s="18" t="s">
        <v>25</v>
      </c>
      <c r="E85" s="19">
        <v>36416</v>
      </c>
      <c r="F85" s="26"/>
      <c r="G85" s="20" t="s">
        <v>91</v>
      </c>
      <c r="H85" s="20" t="s">
        <v>18</v>
      </c>
      <c r="I85" s="13"/>
      <c r="J85" s="14"/>
      <c r="K85" s="14"/>
      <c r="L85" s="13"/>
      <c r="M85" s="14"/>
      <c r="N85" s="32"/>
      <c r="O85" s="24"/>
    </row>
    <row r="86" spans="1:15" ht="19.5" customHeight="1" x14ac:dyDescent="0.3">
      <c r="A86" s="217">
        <v>1999001</v>
      </c>
      <c r="B86" s="46">
        <v>76</v>
      </c>
      <c r="C86" s="17"/>
      <c r="D86" s="18" t="s">
        <v>25</v>
      </c>
      <c r="E86" s="19">
        <v>36430</v>
      </c>
      <c r="F86" s="26"/>
      <c r="G86" s="20" t="s">
        <v>71</v>
      </c>
      <c r="H86" s="20" t="s">
        <v>94</v>
      </c>
      <c r="I86" s="13"/>
      <c r="J86" s="14"/>
      <c r="K86" s="14"/>
      <c r="L86" s="13"/>
      <c r="M86" s="14"/>
      <c r="N86" s="32"/>
      <c r="O86" s="24"/>
    </row>
    <row r="87" spans="1:15" ht="19.5" customHeight="1" x14ac:dyDescent="0.3">
      <c r="A87" s="217">
        <v>1999002</v>
      </c>
      <c r="B87" s="46">
        <v>76</v>
      </c>
      <c r="C87" s="17"/>
      <c r="D87" s="18" t="s">
        <v>25</v>
      </c>
      <c r="E87" s="19">
        <v>36401</v>
      </c>
      <c r="F87" s="26"/>
      <c r="G87" s="20" t="s">
        <v>166</v>
      </c>
      <c r="H87" s="20" t="s">
        <v>26</v>
      </c>
      <c r="I87" s="13"/>
      <c r="J87" s="14"/>
      <c r="K87" s="14"/>
      <c r="L87" s="13"/>
      <c r="M87" s="14"/>
      <c r="N87" s="32"/>
      <c r="O87" s="24"/>
    </row>
    <row r="88" spans="1:15" ht="19.5" customHeight="1" x14ac:dyDescent="0.3">
      <c r="A88" s="217">
        <v>2004009</v>
      </c>
      <c r="B88" s="46">
        <v>76</v>
      </c>
      <c r="C88" s="17"/>
      <c r="D88" s="18" t="s">
        <v>24</v>
      </c>
      <c r="E88" s="19">
        <v>38060</v>
      </c>
      <c r="F88" s="26"/>
      <c r="G88" s="20" t="s">
        <v>184</v>
      </c>
      <c r="H88" s="20" t="s">
        <v>14</v>
      </c>
      <c r="I88" s="13"/>
      <c r="J88" s="14"/>
      <c r="K88" s="14"/>
      <c r="L88" s="13"/>
      <c r="M88" s="22"/>
      <c r="N88" s="32"/>
      <c r="O88" s="24"/>
    </row>
    <row r="89" spans="1:15" ht="19.5" customHeight="1" x14ac:dyDescent="0.3">
      <c r="A89" s="217">
        <v>1989003</v>
      </c>
      <c r="B89" s="46">
        <v>76</v>
      </c>
      <c r="C89" s="17"/>
      <c r="D89" s="18" t="s">
        <v>25</v>
      </c>
      <c r="E89" s="19">
        <v>32509</v>
      </c>
      <c r="F89" s="26"/>
      <c r="G89" s="20" t="s">
        <v>57</v>
      </c>
      <c r="H89" s="20" t="s">
        <v>26</v>
      </c>
      <c r="I89" s="13"/>
      <c r="J89" s="14"/>
      <c r="K89" s="14"/>
      <c r="L89" s="13"/>
      <c r="M89" s="22"/>
      <c r="N89" s="32"/>
      <c r="O89" s="24"/>
    </row>
    <row r="90" spans="1:15" ht="19.5" customHeight="1" x14ac:dyDescent="0.3">
      <c r="A90" s="217">
        <v>2005004</v>
      </c>
      <c r="B90" s="46">
        <v>76</v>
      </c>
      <c r="C90" s="17"/>
      <c r="D90" s="18" t="s">
        <v>24</v>
      </c>
      <c r="E90" s="19">
        <v>38540</v>
      </c>
      <c r="F90" s="26"/>
      <c r="G90" s="20" t="s">
        <v>101</v>
      </c>
      <c r="H90" s="20" t="s">
        <v>70</v>
      </c>
      <c r="I90" s="13"/>
      <c r="J90" s="14"/>
      <c r="K90" s="14"/>
      <c r="L90" s="13"/>
      <c r="M90" s="14"/>
      <c r="N90" s="32"/>
      <c r="O90" s="24"/>
    </row>
    <row r="91" spans="1:15" ht="19.5" customHeight="1" x14ac:dyDescent="0.3">
      <c r="A91" s="217">
        <v>2003002</v>
      </c>
      <c r="B91" s="47">
        <v>81</v>
      </c>
      <c r="C91" s="17"/>
      <c r="D91" s="18" t="s">
        <v>24</v>
      </c>
      <c r="E91" s="19">
        <v>37977</v>
      </c>
      <c r="F91" s="26"/>
      <c r="G91" s="20" t="s">
        <v>105</v>
      </c>
      <c r="H91" s="20" t="s">
        <v>85</v>
      </c>
      <c r="I91" s="23"/>
      <c r="J91" s="22"/>
      <c r="K91" s="14"/>
      <c r="L91" s="23"/>
      <c r="M91" s="14"/>
      <c r="N91" s="32"/>
      <c r="O91" s="24"/>
    </row>
    <row r="92" spans="1:15" ht="19.5" customHeight="1" x14ac:dyDescent="0.3">
      <c r="A92" s="217">
        <v>1992005</v>
      </c>
      <c r="B92" s="47">
        <v>81</v>
      </c>
      <c r="C92" s="17"/>
      <c r="D92" s="18" t="s">
        <v>25</v>
      </c>
      <c r="E92" s="19">
        <v>33918</v>
      </c>
      <c r="F92" s="26"/>
      <c r="G92" s="20" t="s">
        <v>59</v>
      </c>
      <c r="H92" s="20" t="s">
        <v>14</v>
      </c>
      <c r="I92" s="13"/>
      <c r="J92" s="14"/>
      <c r="K92" s="14"/>
      <c r="L92" s="13"/>
      <c r="M92" s="14"/>
      <c r="N92" s="32"/>
    </row>
    <row r="93" spans="1:15" ht="19.5" customHeight="1" x14ac:dyDescent="0.3">
      <c r="A93" s="217">
        <v>1998004</v>
      </c>
      <c r="B93" s="47">
        <v>87</v>
      </c>
      <c r="C93" s="17"/>
      <c r="D93" s="18" t="s">
        <v>25</v>
      </c>
      <c r="E93" s="19">
        <v>36112</v>
      </c>
      <c r="F93" s="26"/>
      <c r="G93" s="20" t="s">
        <v>83</v>
      </c>
      <c r="H93" s="20" t="s">
        <v>185</v>
      </c>
      <c r="I93" s="13"/>
      <c r="J93" s="14"/>
      <c r="K93" s="14"/>
      <c r="L93" s="13"/>
      <c r="M93" s="14"/>
      <c r="N93" s="32"/>
    </row>
    <row r="94" spans="1:15" ht="19.5" customHeight="1" x14ac:dyDescent="0.3">
      <c r="A94" s="217">
        <v>1991003</v>
      </c>
      <c r="B94" s="47" t="s">
        <v>90</v>
      </c>
      <c r="C94" s="17"/>
      <c r="D94" s="18" t="s">
        <v>25</v>
      </c>
      <c r="E94" s="19">
        <v>37071</v>
      </c>
      <c r="F94" s="26"/>
      <c r="G94" s="20" t="s">
        <v>167</v>
      </c>
      <c r="H94" s="20" t="s">
        <v>26</v>
      </c>
      <c r="I94" s="13"/>
      <c r="J94" s="14"/>
      <c r="K94" s="14"/>
      <c r="L94" s="13"/>
      <c r="M94" s="14"/>
      <c r="N94" s="32"/>
      <c r="O94" s="24"/>
    </row>
    <row r="95" spans="1:15" ht="19.5" customHeight="1" x14ac:dyDescent="0.3">
      <c r="A95" s="217"/>
      <c r="B95" s="302"/>
      <c r="C95" s="302"/>
      <c r="D95" s="302"/>
      <c r="E95" s="302"/>
      <c r="F95" s="302"/>
      <c r="G95" s="303" t="s">
        <v>114</v>
      </c>
      <c r="H95" s="303"/>
      <c r="I95" s="303">
        <v>9</v>
      </c>
      <c r="J95" s="303"/>
      <c r="K95" s="303"/>
      <c r="L95" s="303"/>
      <c r="M95" s="303"/>
      <c r="N95" s="304"/>
      <c r="O95" s="24"/>
    </row>
    <row r="96" spans="1:15" ht="19.5" customHeight="1" x14ac:dyDescent="0.3">
      <c r="A96" s="217">
        <v>1991016</v>
      </c>
      <c r="B96" s="47">
        <v>109</v>
      </c>
      <c r="C96" s="17"/>
      <c r="D96" s="18" t="s">
        <v>22</v>
      </c>
      <c r="E96" s="19">
        <v>33559</v>
      </c>
      <c r="F96" s="26"/>
      <c r="G96" s="20" t="s">
        <v>55</v>
      </c>
      <c r="H96" s="20" t="s">
        <v>16</v>
      </c>
      <c r="I96" s="13"/>
      <c r="J96" s="14"/>
      <c r="K96" s="14"/>
      <c r="L96" s="13"/>
      <c r="M96" s="14"/>
      <c r="N96" s="32"/>
      <c r="O96" s="16"/>
    </row>
    <row r="97" spans="1:15" ht="19.5" customHeight="1" x14ac:dyDescent="0.3">
      <c r="A97" s="217">
        <v>2001002</v>
      </c>
      <c r="B97" s="46">
        <v>109</v>
      </c>
      <c r="C97" s="17"/>
      <c r="D97" s="18" t="s">
        <v>22</v>
      </c>
      <c r="E97" s="19">
        <v>37217</v>
      </c>
      <c r="F97" s="26"/>
      <c r="G97" s="20" t="s">
        <v>80</v>
      </c>
      <c r="H97" s="20" t="s">
        <v>42</v>
      </c>
      <c r="I97" s="13"/>
      <c r="J97" s="14"/>
      <c r="K97" s="14"/>
      <c r="L97" s="13"/>
      <c r="M97" s="34"/>
      <c r="N97" s="32"/>
      <c r="O97" s="16"/>
    </row>
    <row r="98" spans="1:15" ht="19.5" customHeight="1" x14ac:dyDescent="0.3">
      <c r="A98" s="217">
        <v>1988009</v>
      </c>
      <c r="B98" s="47">
        <v>109</v>
      </c>
      <c r="C98" s="17"/>
      <c r="D98" s="18" t="s">
        <v>133</v>
      </c>
      <c r="E98" s="19">
        <v>32442</v>
      </c>
      <c r="F98" s="26"/>
      <c r="G98" s="20" t="s">
        <v>75</v>
      </c>
      <c r="H98" s="20" t="s">
        <v>16</v>
      </c>
      <c r="I98" s="13"/>
      <c r="J98" s="14"/>
      <c r="K98" s="14"/>
      <c r="L98" s="13"/>
      <c r="M98" s="14"/>
      <c r="N98" s="32"/>
      <c r="O98" s="16"/>
    </row>
    <row r="99" spans="1:15" ht="19.5" customHeight="1" x14ac:dyDescent="0.3">
      <c r="A99" s="217">
        <v>1999011</v>
      </c>
      <c r="B99" s="46">
        <v>109</v>
      </c>
      <c r="C99" s="17"/>
      <c r="D99" s="18" t="s">
        <v>22</v>
      </c>
      <c r="E99" s="19">
        <v>36416</v>
      </c>
      <c r="F99" s="26"/>
      <c r="G99" s="20" t="s">
        <v>61</v>
      </c>
      <c r="H99" s="20" t="s">
        <v>18</v>
      </c>
      <c r="I99" s="13"/>
      <c r="J99" s="14"/>
      <c r="K99" s="14"/>
      <c r="L99" s="13"/>
      <c r="M99" s="14"/>
      <c r="N99" s="32"/>
      <c r="O99" s="16"/>
    </row>
    <row r="100" spans="1:15" ht="19.5" customHeight="1" x14ac:dyDescent="0.3">
      <c r="A100" s="217">
        <v>1992019</v>
      </c>
      <c r="B100" s="47">
        <v>109</v>
      </c>
      <c r="C100" s="17"/>
      <c r="D100" s="18" t="s">
        <v>22</v>
      </c>
      <c r="E100" s="19">
        <v>33892</v>
      </c>
      <c r="F100" s="26"/>
      <c r="G100" s="20" t="s">
        <v>68</v>
      </c>
      <c r="H100" s="20" t="s">
        <v>26</v>
      </c>
      <c r="I100" s="23"/>
      <c r="J100" s="14"/>
      <c r="K100" s="14"/>
      <c r="L100" s="13"/>
      <c r="M100" s="14"/>
      <c r="N100" s="32"/>
      <c r="O100" s="16"/>
    </row>
    <row r="101" spans="1:15" ht="19.5" customHeight="1" x14ac:dyDescent="0.3">
      <c r="A101" s="217">
        <v>2002007</v>
      </c>
      <c r="B101" s="47" t="s">
        <v>60</v>
      </c>
      <c r="C101" s="17"/>
      <c r="D101" s="18" t="s">
        <v>22</v>
      </c>
      <c r="E101" s="19">
        <v>37370</v>
      </c>
      <c r="F101" s="26"/>
      <c r="G101" s="20" t="s">
        <v>181</v>
      </c>
      <c r="H101" s="20" t="s">
        <v>16</v>
      </c>
      <c r="I101" s="13"/>
      <c r="J101" s="14"/>
      <c r="K101" s="14"/>
      <c r="L101" s="13"/>
      <c r="M101" s="14"/>
      <c r="N101" s="32"/>
      <c r="O101" s="16"/>
    </row>
    <row r="102" spans="1:15" ht="19.5" customHeight="1" x14ac:dyDescent="0.3">
      <c r="A102" s="217">
        <v>2001012</v>
      </c>
      <c r="B102" s="47" t="s">
        <v>60</v>
      </c>
      <c r="C102" s="17"/>
      <c r="D102" s="18" t="s">
        <v>22</v>
      </c>
      <c r="E102" s="19">
        <v>37123</v>
      </c>
      <c r="F102" s="26"/>
      <c r="G102" s="20" t="s">
        <v>178</v>
      </c>
      <c r="H102" s="20" t="s">
        <v>19</v>
      </c>
      <c r="I102" s="13"/>
      <c r="J102" s="14"/>
      <c r="K102" s="14"/>
      <c r="L102" s="13"/>
      <c r="M102" s="14"/>
      <c r="N102" s="32"/>
      <c r="O102" s="16"/>
    </row>
    <row r="103" spans="1:15" ht="19.5" customHeight="1" x14ac:dyDescent="0.3">
      <c r="A103" s="217">
        <v>2001004</v>
      </c>
      <c r="B103" s="47" t="s">
        <v>60</v>
      </c>
      <c r="C103" s="17"/>
      <c r="D103" s="18" t="s">
        <v>22</v>
      </c>
      <c r="E103" s="19">
        <v>37061</v>
      </c>
      <c r="F103" s="26"/>
      <c r="G103" s="20" t="s">
        <v>65</v>
      </c>
      <c r="H103" s="20" t="s">
        <v>14</v>
      </c>
      <c r="I103" s="13"/>
      <c r="J103" s="14"/>
      <c r="K103" s="14"/>
      <c r="L103" s="13"/>
      <c r="M103" s="14"/>
      <c r="N103" s="32"/>
      <c r="O103" s="16"/>
    </row>
    <row r="104" spans="1:15" ht="19.5" customHeight="1" x14ac:dyDescent="0.3">
      <c r="A104" s="217">
        <v>1898010</v>
      </c>
      <c r="B104" s="47" t="s">
        <v>60</v>
      </c>
      <c r="C104" s="17"/>
      <c r="D104" s="18" t="s">
        <v>22</v>
      </c>
      <c r="E104" s="19">
        <v>32866</v>
      </c>
      <c r="F104" s="26"/>
      <c r="G104" s="20" t="s">
        <v>28</v>
      </c>
      <c r="H104" s="20" t="s">
        <v>15</v>
      </c>
      <c r="I104" s="13"/>
      <c r="J104" s="14"/>
      <c r="K104" s="14"/>
      <c r="L104" s="13"/>
      <c r="M104" s="14"/>
      <c r="N104" s="32"/>
      <c r="O104" s="16"/>
    </row>
    <row r="105" spans="1:15" ht="18" customHeight="1" x14ac:dyDescent="0.3">
      <c r="A105" s="217"/>
      <c r="B105" s="299"/>
      <c r="C105" s="299"/>
      <c r="D105" s="299"/>
      <c r="E105" s="299"/>
      <c r="F105" s="299"/>
      <c r="G105" s="299" t="s">
        <v>51</v>
      </c>
      <c r="H105" s="299"/>
      <c r="I105" s="300">
        <f>SUM(I65,I80,I95)</f>
        <v>37</v>
      </c>
      <c r="J105" s="299"/>
      <c r="K105" s="299"/>
      <c r="L105" s="299"/>
      <c r="M105" s="299"/>
      <c r="N105" s="301"/>
      <c r="O105" s="8"/>
    </row>
    <row r="106" spans="1:15" ht="19.5" customHeight="1" x14ac:dyDescent="0.3">
      <c r="A106" s="217"/>
      <c r="B106" s="299" t="s">
        <v>34</v>
      </c>
      <c r="C106" s="299"/>
      <c r="D106" s="299"/>
      <c r="E106" s="299"/>
      <c r="F106" s="299"/>
      <c r="G106" s="299" t="s">
        <v>52</v>
      </c>
      <c r="H106" s="299"/>
      <c r="I106" s="300">
        <f>I64+I105</f>
        <v>90</v>
      </c>
      <c r="J106" s="299"/>
      <c r="K106" s="299"/>
      <c r="L106" s="299"/>
      <c r="M106" s="299"/>
      <c r="N106" s="301"/>
      <c r="O106" s="24"/>
    </row>
    <row r="107" spans="1:15" ht="19.5" customHeight="1" x14ac:dyDescent="0.3">
      <c r="A107" s="217"/>
      <c r="B107" s="48"/>
      <c r="C107" s="9"/>
      <c r="D107" s="10"/>
      <c r="E107" s="11"/>
      <c r="F107" s="27"/>
      <c r="G107" s="12"/>
      <c r="H107" s="12"/>
      <c r="I107" s="23"/>
      <c r="J107" s="22"/>
      <c r="K107" s="14"/>
      <c r="L107" s="23"/>
      <c r="M107" s="22"/>
      <c r="N107" s="32"/>
      <c r="O107" s="24"/>
    </row>
    <row r="108" spans="1:15" ht="18" customHeight="1" x14ac:dyDescent="0.3">
      <c r="A108" s="217"/>
      <c r="B108" s="299"/>
      <c r="C108" s="299"/>
      <c r="D108" s="299"/>
      <c r="E108" s="299"/>
      <c r="F108" s="299"/>
      <c r="G108" s="299" t="s">
        <v>44</v>
      </c>
      <c r="H108" s="299"/>
      <c r="I108" s="299">
        <v>0</v>
      </c>
      <c r="J108" s="299"/>
      <c r="K108" s="299"/>
      <c r="L108" s="299"/>
      <c r="M108" s="299"/>
      <c r="N108" s="301"/>
      <c r="O108" s="8" t="s">
        <v>27</v>
      </c>
    </row>
    <row r="109" spans="1:15" ht="19.5" customHeight="1" x14ac:dyDescent="0.3">
      <c r="A109" s="217"/>
      <c r="B109" s="49"/>
      <c r="C109" s="39"/>
      <c r="D109" s="40"/>
      <c r="E109" s="41"/>
      <c r="F109" s="42"/>
      <c r="G109" s="43"/>
      <c r="H109" s="43"/>
      <c r="I109" s="13"/>
      <c r="J109" s="14"/>
      <c r="K109" s="14"/>
      <c r="L109" s="13"/>
      <c r="M109" s="14"/>
      <c r="N109" s="32"/>
      <c r="O109" s="24"/>
    </row>
    <row r="110" spans="1:15" ht="19.5" customHeight="1" x14ac:dyDescent="0.3">
      <c r="A110" s="217"/>
      <c r="B110" s="49"/>
      <c r="C110" s="39"/>
      <c r="D110" s="40"/>
      <c r="E110" s="41"/>
      <c r="F110" s="42"/>
      <c r="G110" s="43"/>
      <c r="H110" s="43"/>
      <c r="I110" s="13"/>
      <c r="J110" s="14"/>
      <c r="K110" s="14"/>
      <c r="L110" s="13"/>
      <c r="M110" s="34"/>
      <c r="N110" s="32"/>
      <c r="O110" s="16"/>
    </row>
    <row r="112" spans="1:15" ht="14" x14ac:dyDescent="0.3">
      <c r="G112" s="28" t="s">
        <v>27</v>
      </c>
    </row>
  </sheetData>
  <sortState xmlns:xlrd2="http://schemas.microsoft.com/office/spreadsheetml/2017/richdata2" ref="B103:N104">
    <sortCondition ref="N103:N104"/>
  </sortState>
  <mergeCells count="37">
    <mergeCell ref="A2:A3"/>
    <mergeCell ref="B80:F80"/>
    <mergeCell ref="G80:H80"/>
    <mergeCell ref="I80:N80"/>
    <mergeCell ref="B65:F65"/>
    <mergeCell ref="G65:H65"/>
    <mergeCell ref="I65:N65"/>
    <mergeCell ref="G32:H32"/>
    <mergeCell ref="I32:N32"/>
    <mergeCell ref="G56:H56"/>
    <mergeCell ref="I56:N56"/>
    <mergeCell ref="B1:N1"/>
    <mergeCell ref="B44:F44"/>
    <mergeCell ref="G44:H44"/>
    <mergeCell ref="I44:N44"/>
    <mergeCell ref="B64:F64"/>
    <mergeCell ref="G64:H64"/>
    <mergeCell ref="I64:N64"/>
    <mergeCell ref="B5:F5"/>
    <mergeCell ref="G5:H5"/>
    <mergeCell ref="I5:N5"/>
    <mergeCell ref="B14:F14"/>
    <mergeCell ref="G14:H14"/>
    <mergeCell ref="I14:N14"/>
    <mergeCell ref="B32:F32"/>
    <mergeCell ref="B108:F108"/>
    <mergeCell ref="G108:H108"/>
    <mergeCell ref="I108:N108"/>
    <mergeCell ref="B106:F106"/>
    <mergeCell ref="G106:H106"/>
    <mergeCell ref="I106:N106"/>
    <mergeCell ref="B105:F105"/>
    <mergeCell ref="G105:H105"/>
    <mergeCell ref="I105:N105"/>
    <mergeCell ref="B95:F95"/>
    <mergeCell ref="G95:H95"/>
    <mergeCell ref="I95:N95"/>
  </mergeCells>
  <pageMargins left="0.78740157480314965" right="0.78740157480314965" top="0.59055118110236227" bottom="0.59055118110236227" header="0.51181102362204722" footer="0.51181102362204722"/>
  <pageSetup paperSize="9" scale="70" fitToHeight="0" orientation="portrait" horizontalDpi="300" verticalDpi="300" r:id="rId1"/>
  <headerFooter>
    <oddFooter>&amp;C&amp;1#&amp;"Calibri"&amp;8&amp;K000000Sensitivity: Internal</oddFooter>
  </headerFooter>
  <rowBreaks count="1" manualBreakCount="1">
    <brk id="94" max="16383" man="1"/>
  </rowBreaks>
  <ignoredErrors>
    <ignoredError sqref="I10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Påmelding</vt:lpstr>
      <vt:lpstr>Startliste</vt:lpstr>
      <vt:lpstr>Påmelding!Print_Area</vt:lpstr>
      <vt:lpstr>Startliste!Print_Area</vt:lpstr>
      <vt:lpstr>Påmelding!Print_Titles</vt:lpstr>
      <vt:lpstr>Startliste!Print_Titles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Walle Jensen Janicke</cp:lastModifiedBy>
  <cp:lastPrinted>2020-02-28T08:41:18Z</cp:lastPrinted>
  <dcterms:created xsi:type="dcterms:W3CDTF">2011-02-02T09:35:47Z</dcterms:created>
  <dcterms:modified xsi:type="dcterms:W3CDTF">2023-02-16T19:13:54Z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04d2c9-1577-460e-b668-57374a0216c3_Enabled">
    <vt:lpwstr>true</vt:lpwstr>
  </property>
  <property fmtid="{D5CDD505-2E9C-101B-9397-08002B2CF9AE}" pid="3" name="MSIP_Label_f604d2c9-1577-460e-b668-57374a0216c3_SetDate">
    <vt:lpwstr>2023-02-16T19:13:48Z</vt:lpwstr>
  </property>
  <property fmtid="{D5CDD505-2E9C-101B-9397-08002B2CF9AE}" pid="4" name="MSIP_Label_f604d2c9-1577-460e-b668-57374a0216c3_Method">
    <vt:lpwstr>Standard</vt:lpwstr>
  </property>
  <property fmtid="{D5CDD505-2E9C-101B-9397-08002B2CF9AE}" pid="5" name="MSIP_Label_f604d2c9-1577-460e-b668-57374a0216c3_Name">
    <vt:lpwstr>f604d2c9-1577-460e-b668-57374a0216c3</vt:lpwstr>
  </property>
  <property fmtid="{D5CDD505-2E9C-101B-9397-08002B2CF9AE}" pid="6" name="MSIP_Label_f604d2c9-1577-460e-b668-57374a0216c3_SiteId">
    <vt:lpwstr>1676489c-5c72-46b7-ba63-9ab90c4aad44</vt:lpwstr>
  </property>
  <property fmtid="{D5CDD505-2E9C-101B-9397-08002B2CF9AE}" pid="7" name="MSIP_Label_f604d2c9-1577-460e-b668-57374a0216c3_ActionId">
    <vt:lpwstr>3c092071-f665-4a61-82e9-1860c0f59d34</vt:lpwstr>
  </property>
  <property fmtid="{D5CDD505-2E9C-101B-9397-08002B2CF9AE}" pid="8" name="MSIP_Label_f604d2c9-1577-460e-b668-57374a0216c3_ContentBits">
    <vt:lpwstr>2</vt:lpwstr>
  </property>
</Properties>
</file>